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865" windowHeight="6300" activeTab="0"/>
  </bookViews>
  <sheets>
    <sheet name="Score Prediction" sheetId="1" r:id="rId1"/>
    <sheet name="Finishing Predictions" sheetId="2" r:id="rId2"/>
    <sheet name="Bonus Rounds" sheetId="3" r:id="rId3"/>
    <sheet name="List of Countries" sheetId="4" r:id="rId4"/>
    <sheet name="RevisionLog" sheetId="5" r:id="rId5"/>
  </sheets>
  <definedNames/>
  <calcPr fullCalcOnLoad="1"/>
</workbook>
</file>

<file path=xl/sharedStrings.xml><?xml version="1.0" encoding="utf-8"?>
<sst xmlns="http://schemas.openxmlformats.org/spreadsheetml/2006/main" count="632" uniqueCount="125">
  <si>
    <t>Date</t>
  </si>
  <si>
    <t>South Africa</t>
  </si>
  <si>
    <t>Mexico</t>
  </si>
  <si>
    <t>Uruguay</t>
  </si>
  <si>
    <t>France</t>
  </si>
  <si>
    <t>Team</t>
  </si>
  <si>
    <t xml:space="preserve">South Africa </t>
  </si>
  <si>
    <t>Argentina</t>
  </si>
  <si>
    <t>Nigeria</t>
  </si>
  <si>
    <t>Greece</t>
  </si>
  <si>
    <t>England</t>
  </si>
  <si>
    <t>U.S.A</t>
  </si>
  <si>
    <t>Algeria</t>
  </si>
  <si>
    <t>Slovenia</t>
  </si>
  <si>
    <t>Germany</t>
  </si>
  <si>
    <t>Australia</t>
  </si>
  <si>
    <t>Serbia</t>
  </si>
  <si>
    <t>Ghana</t>
  </si>
  <si>
    <t>Netherlands</t>
  </si>
  <si>
    <t>Denmark</t>
  </si>
  <si>
    <t xml:space="preserve">Japan </t>
  </si>
  <si>
    <t>Cameroon</t>
  </si>
  <si>
    <t>Italy</t>
  </si>
  <si>
    <t>Paraguay</t>
  </si>
  <si>
    <t>New Zealand</t>
  </si>
  <si>
    <t>Slovakia</t>
  </si>
  <si>
    <t>Cote d'Ivoire</t>
  </si>
  <si>
    <t>Portugal</t>
  </si>
  <si>
    <t>Brazil</t>
  </si>
  <si>
    <t>North Korea (DPR)</t>
  </si>
  <si>
    <t>Honduras</t>
  </si>
  <si>
    <t>Chile</t>
  </si>
  <si>
    <t>Spain</t>
  </si>
  <si>
    <t>Switzerland</t>
  </si>
  <si>
    <t>Group A</t>
  </si>
  <si>
    <t xml:space="preserve">Team 1 </t>
  </si>
  <si>
    <t># of Goals</t>
  </si>
  <si>
    <t>Team 2</t>
  </si>
  <si>
    <t>Match Number</t>
  </si>
  <si>
    <t>1930</t>
  </si>
  <si>
    <t>1500</t>
  </si>
  <si>
    <t>1230</t>
  </si>
  <si>
    <t>Group B</t>
  </si>
  <si>
    <t>Group C</t>
  </si>
  <si>
    <t>Kick off (GMT)</t>
  </si>
  <si>
    <t>Group D</t>
  </si>
  <si>
    <t>Group E</t>
  </si>
  <si>
    <t>Japan</t>
  </si>
  <si>
    <t>Group F</t>
  </si>
  <si>
    <t>Group G</t>
  </si>
  <si>
    <t>Group H</t>
  </si>
  <si>
    <t>Côte d'Ivoire</t>
  </si>
  <si>
    <t>Forumista</t>
  </si>
  <si>
    <t>Group A Prediction</t>
  </si>
  <si>
    <t>Group B Prediction</t>
  </si>
  <si>
    <t>Group C Prediction</t>
  </si>
  <si>
    <t>Group D Prediction</t>
  </si>
  <si>
    <t>Group E Prediction</t>
  </si>
  <si>
    <t>Group F Prediction</t>
  </si>
  <si>
    <t>Group G Prediction</t>
  </si>
  <si>
    <t>Group H Prediction</t>
  </si>
  <si>
    <t>Actual</t>
  </si>
  <si>
    <t>Home, Away or Draw</t>
  </si>
  <si>
    <t>Correct Score Points</t>
  </si>
  <si>
    <t>Correct Results Points</t>
  </si>
  <si>
    <t>Total Points</t>
  </si>
  <si>
    <t>Group A Total</t>
  </si>
  <si>
    <t>Group B Total</t>
  </si>
  <si>
    <t>Group C Total</t>
  </si>
  <si>
    <t>Group D Total</t>
  </si>
  <si>
    <t>Group E Total</t>
  </si>
  <si>
    <t>Group F Total</t>
  </si>
  <si>
    <t>Group G Total</t>
  </si>
  <si>
    <t>Group H Total</t>
  </si>
  <si>
    <t>Total Group Stage Prediction Points</t>
  </si>
  <si>
    <t>Predicted finishing position</t>
  </si>
  <si>
    <t>Actual finishing position</t>
  </si>
  <si>
    <t>Correct Y/N</t>
  </si>
  <si>
    <t xml:space="preserve">Top Goalscorer predicted </t>
  </si>
  <si>
    <t>Top Goalscorer actual</t>
  </si>
  <si>
    <t xml:space="preserve">Predicted number of goals </t>
  </si>
  <si>
    <t>Actual number of goals</t>
  </si>
  <si>
    <t>Top Goalscorer prediction</t>
  </si>
  <si>
    <t>South Korea</t>
  </si>
  <si>
    <t>Group A Points</t>
  </si>
  <si>
    <t>Bonus Points</t>
  </si>
  <si>
    <t>Group A Total Points</t>
  </si>
  <si>
    <t>Group B Points</t>
  </si>
  <si>
    <t>Group B Total Points</t>
  </si>
  <si>
    <t>Group C Points</t>
  </si>
  <si>
    <t>Group C Total Points</t>
  </si>
  <si>
    <t>Group D Points</t>
  </si>
  <si>
    <t>Group D Total Points</t>
  </si>
  <si>
    <t>Group E Points</t>
  </si>
  <si>
    <t>Group E Total Points</t>
  </si>
  <si>
    <t>Group F Points</t>
  </si>
  <si>
    <t>Group F Total Points</t>
  </si>
  <si>
    <t>Group G Points</t>
  </si>
  <si>
    <t>Group G Total Points</t>
  </si>
  <si>
    <t>Group H Points</t>
  </si>
  <si>
    <t>Group H Total Points</t>
  </si>
  <si>
    <t>Set all scores to "0"</t>
  </si>
  <si>
    <t>Vox</t>
  </si>
  <si>
    <t>YourNameHere</t>
  </si>
  <si>
    <t>Dirtiest Team</t>
  </si>
  <si>
    <t>Dirtiest Team prediction</t>
  </si>
  <si>
    <t>Dirtiest Team actual</t>
  </si>
  <si>
    <t>Number of Goals prediction</t>
  </si>
  <si>
    <t>Number of Goals actual</t>
  </si>
  <si>
    <t>Top placed Team</t>
  </si>
  <si>
    <t>Area</t>
  </si>
  <si>
    <t>Top placed team</t>
  </si>
  <si>
    <t>Actual Top placed team</t>
  </si>
  <si>
    <t>North and Central America</t>
  </si>
  <si>
    <t>South America</t>
  </si>
  <si>
    <t>Western Europe</t>
  </si>
  <si>
    <t>Eastern and Southern Europe</t>
  </si>
  <si>
    <t>Africa</t>
  </si>
  <si>
    <t>Asia &amp; Australasia</t>
  </si>
  <si>
    <t>USA</t>
  </si>
  <si>
    <t xml:space="preserve">England </t>
  </si>
  <si>
    <t>Cote d’Ivorie</t>
  </si>
  <si>
    <r>
      <t xml:space="preserve">Notes:
1. </t>
    </r>
    <r>
      <rPr>
        <sz val="14"/>
        <rFont val="Arial"/>
        <family val="2"/>
      </rPr>
      <t>Enter your username in cell A2
2. Enter home and away goals for each game in each group
3. Enter finishing predictions for each team in sheet "Finishing Predictions" [click the tab at bottom left corner of your screen]
4. Enter bonus rounds into relevent section of "bonus rounds" sheet. See "List of countries" sheet for reference
5. Save the spreadsheet as your username and email it to: fc.predictor@gmail.com by 23:59 09/06</t>
    </r>
  </si>
  <si>
    <t>Number of Goals in Tournament</t>
  </si>
  <si>
    <t>Predicted finishing position should be a number (1,2,3 or 4 to signify first, second…) not a name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</si>
</sst>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mmm\-yyyy"/>
  </numFmts>
  <fonts count="3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i/>
      <sz val="10"/>
      <color indexed="8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10"/>
      <name val="Arial"/>
      <family val="0"/>
    </font>
    <font>
      <sz val="16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7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49" fontId="4" fillId="0" borderId="15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16" fontId="4" fillId="0" borderId="17" xfId="0" applyNumberFormat="1" applyFont="1" applyBorder="1" applyAlignment="1">
      <alignment horizontal="center" wrapText="1"/>
    </xf>
    <xf numFmtId="16" fontId="0" fillId="0" borderId="10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" fontId="0" fillId="0" borderId="18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2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20" borderId="13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7" fillId="0" borderId="13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14" fontId="0" fillId="0" borderId="0" xfId="0" applyNumberFormat="1" applyAlignment="1">
      <alignment/>
    </xf>
    <xf numFmtId="0" fontId="1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0" fillId="20" borderId="23" xfId="0" applyFill="1" applyBorder="1" applyAlignment="1">
      <alignment/>
    </xf>
    <xf numFmtId="0" fontId="0" fillId="20" borderId="24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21" xfId="0" applyFont="1" applyBorder="1" applyAlignment="1">
      <alignment/>
    </xf>
    <xf numFmtId="0" fontId="0" fillId="20" borderId="25" xfId="0" applyFont="1" applyFill="1" applyBorder="1" applyAlignment="1">
      <alignment horizontal="center" wrapText="1"/>
    </xf>
    <xf numFmtId="0" fontId="4" fillId="20" borderId="26" xfId="0" applyFont="1" applyFill="1" applyBorder="1" applyAlignment="1">
      <alignment horizontal="center"/>
    </xf>
    <xf numFmtId="0" fontId="4" fillId="2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20" borderId="26" xfId="0" applyFont="1" applyFill="1" applyBorder="1" applyAlignment="1">
      <alignment horizontal="center" wrapText="1"/>
    </xf>
    <xf numFmtId="0" fontId="4" fillId="20" borderId="27" xfId="0" applyFont="1" applyFill="1" applyBorder="1" applyAlignment="1">
      <alignment horizontal="center" wrapText="1"/>
    </xf>
    <xf numFmtId="0" fontId="4" fillId="20" borderId="31" xfId="0" applyFont="1" applyFill="1" applyBorder="1" applyAlignment="1">
      <alignment horizontal="center" wrapText="1"/>
    </xf>
    <xf numFmtId="0" fontId="0" fillId="20" borderId="14" xfId="0" applyFont="1" applyFill="1" applyBorder="1" applyAlignment="1">
      <alignment horizontal="center"/>
    </xf>
    <xf numFmtId="0" fontId="0" fillId="20" borderId="32" xfId="0" applyFont="1" applyFill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34" xfId="0" applyFont="1" applyFill="1" applyBorder="1" applyAlignment="1">
      <alignment horizontal="center" wrapText="1"/>
    </xf>
    <xf numFmtId="0" fontId="0" fillId="20" borderId="32" xfId="0" applyFont="1" applyFill="1" applyBorder="1" applyAlignment="1">
      <alignment horizontal="center" wrapText="1"/>
    </xf>
    <xf numFmtId="0" fontId="4" fillId="20" borderId="31" xfId="0" applyFont="1" applyFill="1" applyBorder="1" applyAlignment="1">
      <alignment horizontal="center"/>
    </xf>
    <xf numFmtId="0" fontId="4" fillId="20" borderId="28" xfId="0" applyFont="1" applyFill="1" applyBorder="1" applyAlignment="1">
      <alignment horizontal="center"/>
    </xf>
    <xf numFmtId="0" fontId="4" fillId="20" borderId="23" xfId="0" applyFont="1" applyFill="1" applyBorder="1" applyAlignment="1">
      <alignment horizontal="center"/>
    </xf>
    <xf numFmtId="0" fontId="4" fillId="20" borderId="24" xfId="0" applyFont="1" applyFill="1" applyBorder="1" applyAlignment="1">
      <alignment horizontal="center"/>
    </xf>
    <xf numFmtId="0" fontId="4" fillId="20" borderId="29" xfId="0" applyFont="1" applyFill="1" applyBorder="1" applyAlignment="1">
      <alignment horizontal="center"/>
    </xf>
    <xf numFmtId="0" fontId="4" fillId="20" borderId="30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30" fillId="2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24" borderId="21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/>
    </xf>
    <xf numFmtId="0" fontId="10" fillId="8" borderId="0" xfId="0" applyFont="1" applyFill="1" applyAlignment="1">
      <alignment horizontal="left" vertical="center" wrapText="1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center"/>
      <protection locked="0"/>
    </xf>
    <xf numFmtId="0" fontId="0" fillId="24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PageLayoutView="0" workbookViewId="0" topLeftCell="A1">
      <selection activeCell="I91" sqref="I91"/>
    </sheetView>
  </sheetViews>
  <sheetFormatPr defaultColWidth="9.140625" defaultRowHeight="12.75"/>
  <cols>
    <col min="3" max="3" width="9.140625" style="15" customWidth="1"/>
    <col min="4" max="4" width="8.00390625" style="15" customWidth="1"/>
    <col min="5" max="5" width="16.57421875" style="0" bestFit="1" customWidth="1"/>
    <col min="6" max="6" width="6.7109375" style="15" customWidth="1"/>
    <col min="7" max="7" width="13.421875" style="0" customWidth="1"/>
    <col min="8" max="8" width="6.421875" style="15" customWidth="1"/>
    <col min="9" max="9" width="8.421875" style="15" customWidth="1"/>
    <col min="10" max="10" width="13.28125" style="16" customWidth="1"/>
    <col min="11" max="11" width="10.7109375" style="0" customWidth="1"/>
    <col min="13" max="13" width="10.421875" style="0" bestFit="1" customWidth="1"/>
    <col min="14" max="14" width="9.140625" style="15" customWidth="1"/>
    <col min="16" max="16" width="16.57421875" style="0" bestFit="1" customWidth="1"/>
    <col min="17" max="17" width="6.00390625" style="15" customWidth="1"/>
    <col min="19" max="19" width="5.7109375" style="15" customWidth="1"/>
    <col min="20" max="20" width="9.140625" style="15" customWidth="1"/>
    <col min="21" max="21" width="13.8515625" style="15" customWidth="1"/>
  </cols>
  <sheetData>
    <row r="1" spans="1:17" ht="12.75">
      <c r="A1" s="5" t="s">
        <v>52</v>
      </c>
      <c r="E1" s="100" t="s">
        <v>122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23.25">
      <c r="A2" s="76" t="s">
        <v>103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5:17" ht="12.75"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5:17" ht="12.75"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5:17" ht="12.75"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5:17" ht="12.75"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5:17" ht="12.75"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5:17" ht="12.75"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5:17" ht="12.75"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ht="13.5" thickBot="1"/>
    <row r="11" spans="3:21" ht="13.5" thickBot="1">
      <c r="C11" s="90" t="s">
        <v>53</v>
      </c>
      <c r="D11" s="91"/>
      <c r="E11" s="91"/>
      <c r="F11" s="91"/>
      <c r="G11" s="91"/>
      <c r="H11" s="91"/>
      <c r="I11" s="91"/>
      <c r="J11" s="121"/>
      <c r="K11" s="96" t="str">
        <f>A2</f>
        <v>YourNameHere</v>
      </c>
      <c r="L11" s="97"/>
      <c r="M11" s="24"/>
      <c r="N11" s="104" t="s">
        <v>34</v>
      </c>
      <c r="O11" s="105"/>
      <c r="P11" s="105"/>
      <c r="Q11" s="105"/>
      <c r="R11" s="105"/>
      <c r="S11" s="105"/>
      <c r="T11" s="105"/>
      <c r="U11" s="106"/>
    </row>
    <row r="12" spans="1:21" ht="28.5" customHeight="1">
      <c r="A12" s="2"/>
      <c r="C12" s="116" t="str">
        <f>A2</f>
        <v>YourNameHere</v>
      </c>
      <c r="D12" s="117"/>
      <c r="E12" s="117"/>
      <c r="F12" s="117"/>
      <c r="G12" s="117"/>
      <c r="H12" s="117"/>
      <c r="I12" s="117"/>
      <c r="J12" s="118"/>
      <c r="K12" s="21" t="s">
        <v>63</v>
      </c>
      <c r="L12" s="21" t="s">
        <v>64</v>
      </c>
      <c r="M12" s="18" t="s">
        <v>65</v>
      </c>
      <c r="N12" s="113" t="s">
        <v>61</v>
      </c>
      <c r="O12" s="114"/>
      <c r="P12" s="114"/>
      <c r="Q12" s="114"/>
      <c r="R12" s="114"/>
      <c r="S12" s="114"/>
      <c r="T12" s="114"/>
      <c r="U12" s="115"/>
    </row>
    <row r="13" spans="3:21" ht="38.25">
      <c r="C13" s="38" t="s">
        <v>0</v>
      </c>
      <c r="D13" s="12" t="s">
        <v>38</v>
      </c>
      <c r="E13" s="6" t="s">
        <v>35</v>
      </c>
      <c r="F13" s="13" t="s">
        <v>36</v>
      </c>
      <c r="G13" s="6" t="s">
        <v>37</v>
      </c>
      <c r="H13" s="13" t="s">
        <v>36</v>
      </c>
      <c r="I13" s="27" t="s">
        <v>62</v>
      </c>
      <c r="J13" s="32" t="s">
        <v>44</v>
      </c>
      <c r="K13" s="22"/>
      <c r="L13" s="23"/>
      <c r="M13" s="20"/>
      <c r="N13" s="38" t="s">
        <v>0</v>
      </c>
      <c r="O13" s="12" t="s">
        <v>38</v>
      </c>
      <c r="P13" s="6" t="s">
        <v>35</v>
      </c>
      <c r="Q13" s="13" t="s">
        <v>36</v>
      </c>
      <c r="R13" s="6" t="s">
        <v>37</v>
      </c>
      <c r="S13" s="13" t="s">
        <v>36</v>
      </c>
      <c r="T13" s="27" t="s">
        <v>62</v>
      </c>
      <c r="U13" s="32" t="s">
        <v>44</v>
      </c>
    </row>
    <row r="14" spans="3:21" ht="12.75">
      <c r="C14" s="39">
        <v>40340</v>
      </c>
      <c r="D14" s="4">
        <v>1</v>
      </c>
      <c r="E14" s="1" t="s">
        <v>1</v>
      </c>
      <c r="F14" s="138">
        <v>0</v>
      </c>
      <c r="G14" s="1" t="s">
        <v>2</v>
      </c>
      <c r="H14" s="138">
        <v>0</v>
      </c>
      <c r="I14" s="29" t="str">
        <f aca="true" t="shared" si="0" ref="I14:I19">IF(F14&gt;H14,"1",IF(F14&lt;H14,"2",IF(F14=H14,"X")))</f>
        <v>X</v>
      </c>
      <c r="J14" s="33">
        <v>1500</v>
      </c>
      <c r="K14" s="23" t="str">
        <f aca="true" t="shared" si="1" ref="K14:K19">IF(AND(F14=Q14,H14=S14),"3")</f>
        <v>3</v>
      </c>
      <c r="L14" s="23" t="str">
        <f aca="true" t="shared" si="2" ref="L14:L19">IF(AND(I14=T14),"1")</f>
        <v>1</v>
      </c>
      <c r="M14" s="20">
        <f aca="true" t="shared" si="3" ref="M14:M19">(K14+L14)</f>
        <v>4</v>
      </c>
      <c r="N14" s="39">
        <v>40340</v>
      </c>
      <c r="O14" s="4">
        <v>1</v>
      </c>
      <c r="P14" s="1" t="s">
        <v>1</v>
      </c>
      <c r="Q14" s="28">
        <v>0</v>
      </c>
      <c r="R14" s="1" t="s">
        <v>2</v>
      </c>
      <c r="S14" s="28">
        <v>0</v>
      </c>
      <c r="T14" s="29" t="str">
        <f aca="true" t="shared" si="4" ref="T14:T19">IF(Q14&gt;S14,"1",IF(Q14&lt;S14,"2",IF(Q14=S14,"X")))</f>
        <v>X</v>
      </c>
      <c r="U14" s="33">
        <v>1500</v>
      </c>
    </row>
    <row r="15" spans="3:21" ht="12.75">
      <c r="C15" s="39">
        <v>40340</v>
      </c>
      <c r="D15" s="4">
        <v>2</v>
      </c>
      <c r="E15" s="1" t="s">
        <v>3</v>
      </c>
      <c r="F15" s="138">
        <v>0</v>
      </c>
      <c r="G15" s="1" t="s">
        <v>4</v>
      </c>
      <c r="H15" s="138">
        <v>0</v>
      </c>
      <c r="I15" s="29" t="str">
        <f t="shared" si="0"/>
        <v>X</v>
      </c>
      <c r="J15" s="33" t="s">
        <v>39</v>
      </c>
      <c r="K15" s="23" t="str">
        <f t="shared" si="1"/>
        <v>3</v>
      </c>
      <c r="L15" s="23" t="str">
        <f t="shared" si="2"/>
        <v>1</v>
      </c>
      <c r="M15" s="20">
        <f t="shared" si="3"/>
        <v>4</v>
      </c>
      <c r="N15" s="39">
        <v>40340</v>
      </c>
      <c r="O15" s="4">
        <v>2</v>
      </c>
      <c r="P15" s="1" t="s">
        <v>3</v>
      </c>
      <c r="Q15" s="28">
        <v>0</v>
      </c>
      <c r="R15" s="1" t="s">
        <v>4</v>
      </c>
      <c r="S15" s="28">
        <v>0</v>
      </c>
      <c r="T15" s="29" t="str">
        <f t="shared" si="4"/>
        <v>X</v>
      </c>
      <c r="U15" s="33" t="s">
        <v>39</v>
      </c>
    </row>
    <row r="16" spans="3:21" ht="12.75">
      <c r="C16" s="39">
        <v>40345</v>
      </c>
      <c r="D16" s="4">
        <v>17</v>
      </c>
      <c r="E16" s="1" t="s">
        <v>1</v>
      </c>
      <c r="F16" s="138">
        <v>0</v>
      </c>
      <c r="G16" s="1" t="s">
        <v>3</v>
      </c>
      <c r="H16" s="138">
        <v>0</v>
      </c>
      <c r="I16" s="29" t="str">
        <f t="shared" si="0"/>
        <v>X</v>
      </c>
      <c r="J16" s="33" t="s">
        <v>39</v>
      </c>
      <c r="K16" s="23" t="str">
        <f t="shared" si="1"/>
        <v>3</v>
      </c>
      <c r="L16" s="23" t="str">
        <f t="shared" si="2"/>
        <v>1</v>
      </c>
      <c r="M16" s="20">
        <f t="shared" si="3"/>
        <v>4</v>
      </c>
      <c r="N16" s="39">
        <v>40345</v>
      </c>
      <c r="O16" s="4">
        <v>17</v>
      </c>
      <c r="P16" s="1" t="s">
        <v>1</v>
      </c>
      <c r="Q16" s="28">
        <v>0</v>
      </c>
      <c r="R16" s="1" t="s">
        <v>3</v>
      </c>
      <c r="S16" s="28">
        <v>0</v>
      </c>
      <c r="T16" s="29" t="str">
        <f t="shared" si="4"/>
        <v>X</v>
      </c>
      <c r="U16" s="33" t="s">
        <v>39</v>
      </c>
    </row>
    <row r="17" spans="3:21" ht="12.75">
      <c r="C17" s="39">
        <v>40346</v>
      </c>
      <c r="D17" s="4">
        <v>18</v>
      </c>
      <c r="E17" s="1" t="s">
        <v>4</v>
      </c>
      <c r="F17" s="138">
        <v>0</v>
      </c>
      <c r="G17" s="1" t="s">
        <v>2</v>
      </c>
      <c r="H17" s="138">
        <v>0</v>
      </c>
      <c r="I17" s="29" t="str">
        <f t="shared" si="0"/>
        <v>X</v>
      </c>
      <c r="J17" s="33" t="s">
        <v>39</v>
      </c>
      <c r="K17" s="23" t="str">
        <f t="shared" si="1"/>
        <v>3</v>
      </c>
      <c r="L17" s="23" t="str">
        <f t="shared" si="2"/>
        <v>1</v>
      </c>
      <c r="M17" s="20">
        <f t="shared" si="3"/>
        <v>4</v>
      </c>
      <c r="N17" s="39">
        <v>40346</v>
      </c>
      <c r="O17" s="4">
        <v>18</v>
      </c>
      <c r="P17" s="1" t="s">
        <v>4</v>
      </c>
      <c r="Q17" s="28">
        <v>0</v>
      </c>
      <c r="R17" s="1" t="s">
        <v>2</v>
      </c>
      <c r="S17" s="28">
        <v>0</v>
      </c>
      <c r="T17" s="29" t="str">
        <f t="shared" si="4"/>
        <v>X</v>
      </c>
      <c r="U17" s="33" t="s">
        <v>39</v>
      </c>
    </row>
    <row r="18" spans="3:21" ht="12.75">
      <c r="C18" s="39">
        <v>40351</v>
      </c>
      <c r="D18" s="4">
        <v>33</v>
      </c>
      <c r="E18" s="1" t="s">
        <v>2</v>
      </c>
      <c r="F18" s="138">
        <v>0</v>
      </c>
      <c r="G18" s="1" t="s">
        <v>3</v>
      </c>
      <c r="H18" s="138">
        <v>0</v>
      </c>
      <c r="I18" s="29" t="str">
        <f t="shared" si="0"/>
        <v>X</v>
      </c>
      <c r="J18" s="33" t="s">
        <v>40</v>
      </c>
      <c r="K18" s="23" t="str">
        <f t="shared" si="1"/>
        <v>3</v>
      </c>
      <c r="L18" s="23" t="str">
        <f t="shared" si="2"/>
        <v>1</v>
      </c>
      <c r="M18" s="20">
        <f t="shared" si="3"/>
        <v>4</v>
      </c>
      <c r="N18" s="39">
        <v>40351</v>
      </c>
      <c r="O18" s="4">
        <v>33</v>
      </c>
      <c r="P18" s="1" t="s">
        <v>2</v>
      </c>
      <c r="Q18" s="28">
        <v>0</v>
      </c>
      <c r="R18" s="1" t="s">
        <v>3</v>
      </c>
      <c r="S18" s="28">
        <v>0</v>
      </c>
      <c r="T18" s="29" t="str">
        <f t="shared" si="4"/>
        <v>X</v>
      </c>
      <c r="U18" s="33" t="s">
        <v>40</v>
      </c>
    </row>
    <row r="19" spans="3:21" ht="13.5" thickBot="1">
      <c r="C19" s="40">
        <v>40351</v>
      </c>
      <c r="D19" s="26">
        <v>34</v>
      </c>
      <c r="E19" s="10" t="s">
        <v>4</v>
      </c>
      <c r="F19" s="139">
        <v>0</v>
      </c>
      <c r="G19" s="10" t="s">
        <v>1</v>
      </c>
      <c r="H19" s="139">
        <v>0</v>
      </c>
      <c r="I19" s="29" t="str">
        <f t="shared" si="0"/>
        <v>X</v>
      </c>
      <c r="J19" s="34" t="s">
        <v>40</v>
      </c>
      <c r="K19" s="23" t="str">
        <f t="shared" si="1"/>
        <v>3</v>
      </c>
      <c r="L19" s="23" t="str">
        <f t="shared" si="2"/>
        <v>1</v>
      </c>
      <c r="M19" s="20">
        <f t="shared" si="3"/>
        <v>4</v>
      </c>
      <c r="N19" s="40">
        <v>40351</v>
      </c>
      <c r="O19" s="26">
        <v>34</v>
      </c>
      <c r="P19" s="10" t="s">
        <v>4</v>
      </c>
      <c r="Q19" s="30">
        <v>0</v>
      </c>
      <c r="R19" s="10" t="s">
        <v>1</v>
      </c>
      <c r="S19" s="30">
        <v>0</v>
      </c>
      <c r="T19" s="29" t="str">
        <f t="shared" si="4"/>
        <v>X</v>
      </c>
      <c r="U19" s="34" t="s">
        <v>40</v>
      </c>
    </row>
    <row r="20" spans="3:21" ht="13.5" thickBot="1">
      <c r="C20" s="68"/>
      <c r="D20" s="69"/>
      <c r="E20" s="8"/>
      <c r="F20" s="37"/>
      <c r="G20" s="8"/>
      <c r="H20" s="37"/>
      <c r="I20" s="37"/>
      <c r="J20" s="70"/>
      <c r="K20" s="98" t="s">
        <v>84</v>
      </c>
      <c r="L20" s="99"/>
      <c r="M20" s="71">
        <f>SUM(M14:M19)</f>
        <v>24</v>
      </c>
      <c r="N20" s="68"/>
      <c r="O20" s="69"/>
      <c r="P20" s="8"/>
      <c r="Q20" s="37"/>
      <c r="R20" s="8"/>
      <c r="S20" s="37"/>
      <c r="T20" s="37"/>
      <c r="U20" s="70"/>
    </row>
    <row r="21" spans="1:21" ht="12.75">
      <c r="A21" s="25"/>
      <c r="K21" s="92" t="s">
        <v>85</v>
      </c>
      <c r="L21" s="93"/>
      <c r="M21" s="74" t="str">
        <f>IF((L14+L15+L16+L17+L18+L19)=6,"8")</f>
        <v>8</v>
      </c>
      <c r="U21" s="16"/>
    </row>
    <row r="22" spans="11:21" ht="13.5" thickBot="1">
      <c r="K22" s="94" t="s">
        <v>86</v>
      </c>
      <c r="L22" s="95"/>
      <c r="M22" s="72">
        <f>SUM(M20+M21)</f>
        <v>32</v>
      </c>
      <c r="U22" s="16"/>
    </row>
    <row r="23" spans="11:21" ht="13.5" thickBot="1">
      <c r="K23" s="55"/>
      <c r="L23" s="55"/>
      <c r="M23" s="73"/>
      <c r="U23" s="16"/>
    </row>
    <row r="24" spans="3:21" ht="13.5" thickBot="1">
      <c r="C24" s="107" t="s">
        <v>54</v>
      </c>
      <c r="D24" s="108"/>
      <c r="E24" s="108"/>
      <c r="F24" s="108"/>
      <c r="G24" s="108"/>
      <c r="H24" s="108"/>
      <c r="I24" s="108"/>
      <c r="J24" s="109"/>
      <c r="K24" s="96" t="str">
        <f>$A$2</f>
        <v>YourNameHere</v>
      </c>
      <c r="L24" s="97"/>
      <c r="M24" s="24"/>
      <c r="N24" s="104" t="s">
        <v>42</v>
      </c>
      <c r="O24" s="105"/>
      <c r="P24" s="105"/>
      <c r="Q24" s="105"/>
      <c r="R24" s="105"/>
      <c r="S24" s="105"/>
      <c r="T24" s="105"/>
      <c r="U24" s="106"/>
    </row>
    <row r="25" spans="3:21" ht="38.25">
      <c r="C25" s="119" t="str">
        <f>A2</f>
        <v>YourNameHere</v>
      </c>
      <c r="D25" s="120"/>
      <c r="E25" s="120"/>
      <c r="F25" s="120"/>
      <c r="G25" s="120"/>
      <c r="H25" s="120"/>
      <c r="I25" s="120"/>
      <c r="J25" s="89"/>
      <c r="K25" s="21" t="s">
        <v>63</v>
      </c>
      <c r="L25" s="21" t="s">
        <v>64</v>
      </c>
      <c r="M25" s="18" t="s">
        <v>65</v>
      </c>
      <c r="N25" s="113" t="s">
        <v>61</v>
      </c>
      <c r="O25" s="114"/>
      <c r="P25" s="114"/>
      <c r="Q25" s="114"/>
      <c r="R25" s="114"/>
      <c r="S25" s="114"/>
      <c r="T25" s="114"/>
      <c r="U25" s="115"/>
    </row>
    <row r="26" spans="3:21" ht="38.25">
      <c r="C26" s="41" t="s">
        <v>0</v>
      </c>
      <c r="D26" s="13" t="s">
        <v>38</v>
      </c>
      <c r="E26" s="6" t="s">
        <v>35</v>
      </c>
      <c r="F26" s="31" t="s">
        <v>36</v>
      </c>
      <c r="G26" s="6" t="s">
        <v>37</v>
      </c>
      <c r="H26" s="31" t="s">
        <v>36</v>
      </c>
      <c r="I26" s="27" t="s">
        <v>62</v>
      </c>
      <c r="J26" s="35" t="s">
        <v>44</v>
      </c>
      <c r="K26" s="22"/>
      <c r="L26" s="23"/>
      <c r="M26" s="20"/>
      <c r="N26" s="41" t="s">
        <v>0</v>
      </c>
      <c r="O26" s="6" t="s">
        <v>38</v>
      </c>
      <c r="P26" s="6" t="s">
        <v>35</v>
      </c>
      <c r="Q26" s="31" t="s">
        <v>36</v>
      </c>
      <c r="R26" s="6" t="s">
        <v>37</v>
      </c>
      <c r="S26" s="31" t="s">
        <v>36</v>
      </c>
      <c r="T26" s="27" t="s">
        <v>62</v>
      </c>
      <c r="U26" s="35" t="s">
        <v>44</v>
      </c>
    </row>
    <row r="27" spans="3:21" ht="12.75">
      <c r="C27" s="39">
        <v>40341</v>
      </c>
      <c r="D27" s="4">
        <v>3</v>
      </c>
      <c r="E27" s="1" t="s">
        <v>7</v>
      </c>
      <c r="F27" s="138">
        <v>0</v>
      </c>
      <c r="G27" s="1" t="s">
        <v>8</v>
      </c>
      <c r="H27" s="138">
        <v>0</v>
      </c>
      <c r="I27" s="29" t="str">
        <f aca="true" t="shared" si="5" ref="I27:I32">IF(F27&gt;H27,"1",IF(F27&lt;H27,"2",IF(F27=H27,"X")))</f>
        <v>X</v>
      </c>
      <c r="J27" s="33" t="s">
        <v>40</v>
      </c>
      <c r="K27" s="23" t="str">
        <f aca="true" t="shared" si="6" ref="K27:K32">IF(AND(F27=Q27,H27=S27),"3")</f>
        <v>3</v>
      </c>
      <c r="L27" s="23" t="str">
        <f aca="true" t="shared" si="7" ref="L27:L32">IF(AND(I27=T27),"1")</f>
        <v>1</v>
      </c>
      <c r="M27" s="20">
        <f aca="true" t="shared" si="8" ref="M27:M32">(K27+L27)</f>
        <v>4</v>
      </c>
      <c r="N27" s="39">
        <v>40341</v>
      </c>
      <c r="O27" s="1">
        <v>3</v>
      </c>
      <c r="P27" s="1" t="s">
        <v>7</v>
      </c>
      <c r="Q27" s="28">
        <v>0</v>
      </c>
      <c r="R27" s="1" t="s">
        <v>8</v>
      </c>
      <c r="S27" s="28">
        <v>0</v>
      </c>
      <c r="T27" s="29" t="str">
        <f aca="true" t="shared" si="9" ref="T27:T32">IF(Q27&gt;S27,"1",IF(Q27&lt;S27,"2",IF(Q27=S27,"X")))</f>
        <v>X</v>
      </c>
      <c r="U27" s="33" t="s">
        <v>40</v>
      </c>
    </row>
    <row r="28" spans="3:21" ht="12.75">
      <c r="C28" s="39">
        <v>40341</v>
      </c>
      <c r="D28" s="4">
        <v>4</v>
      </c>
      <c r="E28" s="1" t="s">
        <v>83</v>
      </c>
      <c r="F28" s="138">
        <v>0</v>
      </c>
      <c r="G28" s="1" t="s">
        <v>9</v>
      </c>
      <c r="H28" s="138">
        <v>0</v>
      </c>
      <c r="I28" s="29" t="str">
        <f t="shared" si="5"/>
        <v>X</v>
      </c>
      <c r="J28" s="33" t="s">
        <v>41</v>
      </c>
      <c r="K28" s="23" t="str">
        <f t="shared" si="6"/>
        <v>3</v>
      </c>
      <c r="L28" s="23" t="str">
        <f t="shared" si="7"/>
        <v>1</v>
      </c>
      <c r="M28" s="20">
        <f t="shared" si="8"/>
        <v>4</v>
      </c>
      <c r="N28" s="39">
        <v>40341</v>
      </c>
      <c r="O28" s="1">
        <v>4</v>
      </c>
      <c r="P28" s="1" t="s">
        <v>83</v>
      </c>
      <c r="Q28" s="28">
        <v>0</v>
      </c>
      <c r="R28" s="1" t="s">
        <v>9</v>
      </c>
      <c r="S28" s="28">
        <v>0</v>
      </c>
      <c r="T28" s="29" t="str">
        <f t="shared" si="9"/>
        <v>X</v>
      </c>
      <c r="U28" s="33" t="s">
        <v>41</v>
      </c>
    </row>
    <row r="29" spans="3:21" ht="12.75">
      <c r="C29" s="39">
        <v>40346</v>
      </c>
      <c r="D29" s="4">
        <v>19</v>
      </c>
      <c r="E29" s="1" t="s">
        <v>9</v>
      </c>
      <c r="F29" s="138">
        <v>0</v>
      </c>
      <c r="G29" s="1" t="s">
        <v>8</v>
      </c>
      <c r="H29" s="138">
        <v>0</v>
      </c>
      <c r="I29" s="29" t="str">
        <f t="shared" si="5"/>
        <v>X</v>
      </c>
      <c r="J29" s="33" t="s">
        <v>40</v>
      </c>
      <c r="K29" s="23" t="str">
        <f t="shared" si="6"/>
        <v>3</v>
      </c>
      <c r="L29" s="23" t="str">
        <f t="shared" si="7"/>
        <v>1</v>
      </c>
      <c r="M29" s="20">
        <f t="shared" si="8"/>
        <v>4</v>
      </c>
      <c r="N29" s="39">
        <v>40346</v>
      </c>
      <c r="O29" s="1">
        <v>19</v>
      </c>
      <c r="P29" s="1" t="s">
        <v>9</v>
      </c>
      <c r="Q29" s="28">
        <v>0</v>
      </c>
      <c r="R29" s="1" t="s">
        <v>8</v>
      </c>
      <c r="S29" s="28">
        <v>0</v>
      </c>
      <c r="T29" s="29" t="str">
        <f t="shared" si="9"/>
        <v>X</v>
      </c>
      <c r="U29" s="33" t="s">
        <v>40</v>
      </c>
    </row>
    <row r="30" spans="3:21" ht="12.75">
      <c r="C30" s="39">
        <v>40346</v>
      </c>
      <c r="D30" s="4">
        <v>20</v>
      </c>
      <c r="E30" s="1" t="s">
        <v>7</v>
      </c>
      <c r="F30" s="138">
        <v>0</v>
      </c>
      <c r="G30" s="1" t="s">
        <v>83</v>
      </c>
      <c r="H30" s="138">
        <v>0</v>
      </c>
      <c r="I30" s="29" t="str">
        <f t="shared" si="5"/>
        <v>X</v>
      </c>
      <c r="J30" s="33" t="s">
        <v>41</v>
      </c>
      <c r="K30" s="23" t="str">
        <f t="shared" si="6"/>
        <v>3</v>
      </c>
      <c r="L30" s="23" t="str">
        <f t="shared" si="7"/>
        <v>1</v>
      </c>
      <c r="M30" s="20">
        <f t="shared" si="8"/>
        <v>4</v>
      </c>
      <c r="N30" s="39">
        <v>40346</v>
      </c>
      <c r="O30" s="1">
        <v>20</v>
      </c>
      <c r="P30" s="1" t="s">
        <v>7</v>
      </c>
      <c r="Q30" s="28">
        <v>0</v>
      </c>
      <c r="R30" s="1" t="s">
        <v>83</v>
      </c>
      <c r="S30" s="28">
        <v>0</v>
      </c>
      <c r="T30" s="29" t="str">
        <f t="shared" si="9"/>
        <v>X</v>
      </c>
      <c r="U30" s="33" t="s">
        <v>41</v>
      </c>
    </row>
    <row r="31" spans="3:21" ht="12.75">
      <c r="C31" s="39">
        <v>40351</v>
      </c>
      <c r="D31" s="4">
        <v>35</v>
      </c>
      <c r="E31" s="1" t="s">
        <v>8</v>
      </c>
      <c r="F31" s="138">
        <v>0</v>
      </c>
      <c r="G31" s="1" t="s">
        <v>83</v>
      </c>
      <c r="H31" s="138">
        <v>0</v>
      </c>
      <c r="I31" s="29" t="str">
        <f t="shared" si="5"/>
        <v>X</v>
      </c>
      <c r="J31" s="33" t="s">
        <v>39</v>
      </c>
      <c r="K31" s="23" t="str">
        <f t="shared" si="6"/>
        <v>3</v>
      </c>
      <c r="L31" s="23" t="str">
        <f t="shared" si="7"/>
        <v>1</v>
      </c>
      <c r="M31" s="20">
        <f t="shared" si="8"/>
        <v>4</v>
      </c>
      <c r="N31" s="39">
        <v>40351</v>
      </c>
      <c r="O31" s="1">
        <v>35</v>
      </c>
      <c r="P31" s="1" t="s">
        <v>8</v>
      </c>
      <c r="Q31" s="28">
        <v>0</v>
      </c>
      <c r="R31" s="1" t="s">
        <v>83</v>
      </c>
      <c r="S31" s="28">
        <v>0</v>
      </c>
      <c r="T31" s="29" t="str">
        <f t="shared" si="9"/>
        <v>X</v>
      </c>
      <c r="U31" s="33" t="s">
        <v>39</v>
      </c>
    </row>
    <row r="32" spans="1:21" s="65" customFormat="1" ht="13.5" thickBot="1">
      <c r="A32" s="56"/>
      <c r="B32" s="56"/>
      <c r="C32" s="57">
        <v>40290</v>
      </c>
      <c r="D32" s="58">
        <v>36</v>
      </c>
      <c r="E32" s="59" t="s">
        <v>9</v>
      </c>
      <c r="F32" s="140">
        <v>0</v>
      </c>
      <c r="G32" s="59" t="s">
        <v>7</v>
      </c>
      <c r="H32" s="140">
        <v>0</v>
      </c>
      <c r="I32" s="61" t="str">
        <f t="shared" si="5"/>
        <v>X</v>
      </c>
      <c r="J32" s="62" t="s">
        <v>39</v>
      </c>
      <c r="K32" s="23" t="str">
        <f t="shared" si="6"/>
        <v>3</v>
      </c>
      <c r="L32" s="23" t="str">
        <f t="shared" si="7"/>
        <v>1</v>
      </c>
      <c r="M32" s="19">
        <f t="shared" si="8"/>
        <v>4</v>
      </c>
      <c r="N32" s="63">
        <v>40351</v>
      </c>
      <c r="O32" s="64">
        <v>36</v>
      </c>
      <c r="P32" s="59" t="s">
        <v>9</v>
      </c>
      <c r="Q32" s="60">
        <v>0</v>
      </c>
      <c r="R32" s="59" t="s">
        <v>7</v>
      </c>
      <c r="S32" s="60">
        <v>0</v>
      </c>
      <c r="T32" s="61" t="str">
        <f t="shared" si="9"/>
        <v>X</v>
      </c>
      <c r="U32" s="62" t="s">
        <v>39</v>
      </c>
    </row>
    <row r="33" spans="11:21" ht="13.5" thickBot="1">
      <c r="K33" s="98" t="s">
        <v>87</v>
      </c>
      <c r="L33" s="99"/>
      <c r="M33" s="71">
        <f>SUM(M27:M32)</f>
        <v>24</v>
      </c>
      <c r="U33" s="16"/>
    </row>
    <row r="34" spans="11:21" ht="12.75">
      <c r="K34" s="92" t="s">
        <v>85</v>
      </c>
      <c r="L34" s="93"/>
      <c r="M34" s="74" t="str">
        <f>IF((L27+L28+L29+L30+L31+L32)=6,"8")</f>
        <v>8</v>
      </c>
      <c r="U34" s="16"/>
    </row>
    <row r="35" spans="11:21" ht="13.5" thickBot="1">
      <c r="K35" s="94" t="s">
        <v>88</v>
      </c>
      <c r="L35" s="95"/>
      <c r="M35" s="72">
        <f>SUM(M33+M34)</f>
        <v>32</v>
      </c>
      <c r="U35" s="16"/>
    </row>
    <row r="36" ht="12.75">
      <c r="U36" s="16"/>
    </row>
    <row r="37" spans="6:21" ht="13.5" thickBot="1">
      <c r="F37" s="141"/>
      <c r="U37" s="16"/>
    </row>
    <row r="38" spans="3:21" ht="13.5" thickBot="1">
      <c r="C38" s="107" t="s">
        <v>55</v>
      </c>
      <c r="D38" s="108"/>
      <c r="E38" s="108"/>
      <c r="F38" s="108"/>
      <c r="G38" s="108"/>
      <c r="H38" s="108"/>
      <c r="I38" s="108"/>
      <c r="J38" s="109"/>
      <c r="K38" s="96" t="str">
        <f>$A$2</f>
        <v>YourNameHere</v>
      </c>
      <c r="L38" s="97"/>
      <c r="M38" s="24"/>
      <c r="N38" s="104" t="s">
        <v>43</v>
      </c>
      <c r="O38" s="105"/>
      <c r="P38" s="105"/>
      <c r="Q38" s="105"/>
      <c r="R38" s="105"/>
      <c r="S38" s="105"/>
      <c r="T38" s="105"/>
      <c r="U38" s="106"/>
    </row>
    <row r="39" spans="3:21" ht="38.25">
      <c r="C39" s="110" t="str">
        <f>A2</f>
        <v>YourNameHere</v>
      </c>
      <c r="D39" s="111"/>
      <c r="E39" s="111"/>
      <c r="F39" s="111"/>
      <c r="G39" s="111"/>
      <c r="H39" s="111"/>
      <c r="I39" s="111"/>
      <c r="J39" s="112"/>
      <c r="K39" s="21" t="s">
        <v>63</v>
      </c>
      <c r="L39" s="21" t="s">
        <v>64</v>
      </c>
      <c r="M39" s="18" t="s">
        <v>65</v>
      </c>
      <c r="N39" s="113" t="s">
        <v>61</v>
      </c>
      <c r="O39" s="114"/>
      <c r="P39" s="114"/>
      <c r="Q39" s="114"/>
      <c r="R39" s="114"/>
      <c r="S39" s="114"/>
      <c r="T39" s="114"/>
      <c r="U39" s="115"/>
    </row>
    <row r="40" spans="3:21" ht="38.25">
      <c r="C40" s="11" t="s">
        <v>0</v>
      </c>
      <c r="D40" s="12" t="s">
        <v>38</v>
      </c>
      <c r="E40" s="6" t="s">
        <v>35</v>
      </c>
      <c r="F40" s="13" t="s">
        <v>36</v>
      </c>
      <c r="G40" s="6" t="s">
        <v>37</v>
      </c>
      <c r="H40" s="13" t="s">
        <v>36</v>
      </c>
      <c r="I40" s="27" t="s">
        <v>62</v>
      </c>
      <c r="J40" s="14" t="s">
        <v>44</v>
      </c>
      <c r="K40" s="22"/>
      <c r="L40" s="23"/>
      <c r="M40" s="20"/>
      <c r="N40" s="11" t="s">
        <v>0</v>
      </c>
      <c r="O40" s="7" t="s">
        <v>38</v>
      </c>
      <c r="P40" s="6" t="s">
        <v>35</v>
      </c>
      <c r="Q40" s="13" t="s">
        <v>36</v>
      </c>
      <c r="R40" s="6" t="s">
        <v>37</v>
      </c>
      <c r="S40" s="13" t="s">
        <v>36</v>
      </c>
      <c r="T40" s="27" t="s">
        <v>62</v>
      </c>
      <c r="U40" s="14" t="s">
        <v>44</v>
      </c>
    </row>
    <row r="41" spans="3:21" ht="12.75">
      <c r="C41" s="42">
        <v>40341</v>
      </c>
      <c r="D41" s="4">
        <v>5</v>
      </c>
      <c r="E41" s="17" t="s">
        <v>10</v>
      </c>
      <c r="F41" s="138">
        <v>0</v>
      </c>
      <c r="G41" s="1" t="s">
        <v>11</v>
      </c>
      <c r="H41" s="138">
        <v>0</v>
      </c>
      <c r="I41" s="29" t="str">
        <f aca="true" t="shared" si="10" ref="I41:I46">IF(F41&gt;H41,"1",IF(F41&lt;H41,"2",IF(F41=H41,"X")))</f>
        <v>X</v>
      </c>
      <c r="J41" s="36" t="s">
        <v>39</v>
      </c>
      <c r="K41" s="23" t="str">
        <f aca="true" t="shared" si="11" ref="K41:K46">IF(AND(F41=Q41,H41=S41),"3")</f>
        <v>3</v>
      </c>
      <c r="L41" s="23" t="str">
        <f aca="true" t="shared" si="12" ref="L41:L46">IF(AND(I41=T41),"1")</f>
        <v>1</v>
      </c>
      <c r="M41" s="20">
        <f aca="true" t="shared" si="13" ref="M41:M46">(K41+L41)</f>
        <v>4</v>
      </c>
      <c r="N41" s="42">
        <v>40341</v>
      </c>
      <c r="O41" s="1">
        <v>5</v>
      </c>
      <c r="P41" s="17" t="s">
        <v>10</v>
      </c>
      <c r="Q41" s="28">
        <v>0</v>
      </c>
      <c r="R41" s="1" t="s">
        <v>11</v>
      </c>
      <c r="S41" s="28">
        <v>0</v>
      </c>
      <c r="T41" s="29" t="str">
        <f aca="true" t="shared" si="14" ref="T41:T46">IF(Q41&gt;S41,"1",IF(Q41&lt;S41,"2",IF(Q41=S41,"X")))</f>
        <v>X</v>
      </c>
      <c r="U41" s="36" t="s">
        <v>39</v>
      </c>
    </row>
    <row r="42" spans="3:21" ht="12.75">
      <c r="C42" s="42">
        <v>40342</v>
      </c>
      <c r="D42" s="4">
        <v>6</v>
      </c>
      <c r="E42" s="1" t="s">
        <v>12</v>
      </c>
      <c r="F42" s="138">
        <v>0</v>
      </c>
      <c r="G42" s="1" t="s">
        <v>13</v>
      </c>
      <c r="H42" s="138">
        <v>0</v>
      </c>
      <c r="I42" s="29" t="str">
        <f t="shared" si="10"/>
        <v>X</v>
      </c>
      <c r="J42" s="36" t="s">
        <v>41</v>
      </c>
      <c r="K42" s="23" t="str">
        <f t="shared" si="11"/>
        <v>3</v>
      </c>
      <c r="L42" s="23" t="str">
        <f t="shared" si="12"/>
        <v>1</v>
      </c>
      <c r="M42" s="20">
        <f t="shared" si="13"/>
        <v>4</v>
      </c>
      <c r="N42" s="42">
        <v>40342</v>
      </c>
      <c r="O42" s="1">
        <v>6</v>
      </c>
      <c r="P42" s="1" t="s">
        <v>12</v>
      </c>
      <c r="Q42" s="28">
        <v>0</v>
      </c>
      <c r="R42" s="1" t="s">
        <v>13</v>
      </c>
      <c r="S42" s="28">
        <v>0</v>
      </c>
      <c r="T42" s="29" t="str">
        <f t="shared" si="14"/>
        <v>X</v>
      </c>
      <c r="U42" s="36" t="s">
        <v>41</v>
      </c>
    </row>
    <row r="43" spans="3:21" ht="12.75">
      <c r="C43" s="42">
        <v>40347</v>
      </c>
      <c r="D43" s="4">
        <v>22</v>
      </c>
      <c r="E43" s="1" t="s">
        <v>13</v>
      </c>
      <c r="F43" s="138">
        <v>0</v>
      </c>
      <c r="G43" s="1" t="s">
        <v>11</v>
      </c>
      <c r="H43" s="138">
        <v>0</v>
      </c>
      <c r="I43" s="29" t="str">
        <f t="shared" si="10"/>
        <v>X</v>
      </c>
      <c r="J43" s="36" t="s">
        <v>40</v>
      </c>
      <c r="K43" s="23" t="str">
        <f t="shared" si="11"/>
        <v>3</v>
      </c>
      <c r="L43" s="23" t="str">
        <f t="shared" si="12"/>
        <v>1</v>
      </c>
      <c r="M43" s="20">
        <f t="shared" si="13"/>
        <v>4</v>
      </c>
      <c r="N43" s="42">
        <v>40347</v>
      </c>
      <c r="O43" s="1">
        <v>22</v>
      </c>
      <c r="P43" s="1" t="s">
        <v>13</v>
      </c>
      <c r="Q43" s="28">
        <v>0</v>
      </c>
      <c r="R43" s="1" t="s">
        <v>11</v>
      </c>
      <c r="S43" s="28">
        <v>0</v>
      </c>
      <c r="T43" s="29" t="str">
        <f t="shared" si="14"/>
        <v>X</v>
      </c>
      <c r="U43" s="36" t="s">
        <v>40</v>
      </c>
    </row>
    <row r="44" spans="3:21" ht="12.75">
      <c r="C44" s="42">
        <v>40347</v>
      </c>
      <c r="D44" s="4">
        <v>23</v>
      </c>
      <c r="E44" s="17" t="s">
        <v>10</v>
      </c>
      <c r="F44" s="138">
        <v>0</v>
      </c>
      <c r="G44" s="1" t="s">
        <v>12</v>
      </c>
      <c r="H44" s="138">
        <v>0</v>
      </c>
      <c r="I44" s="29" t="str">
        <f t="shared" si="10"/>
        <v>X</v>
      </c>
      <c r="J44" s="36" t="s">
        <v>39</v>
      </c>
      <c r="K44" s="23" t="str">
        <f t="shared" si="11"/>
        <v>3</v>
      </c>
      <c r="L44" s="23" t="str">
        <f t="shared" si="12"/>
        <v>1</v>
      </c>
      <c r="M44" s="20">
        <f t="shared" si="13"/>
        <v>4</v>
      </c>
      <c r="N44" s="42">
        <v>40347</v>
      </c>
      <c r="O44" s="1">
        <v>23</v>
      </c>
      <c r="P44" s="17" t="s">
        <v>10</v>
      </c>
      <c r="Q44" s="28">
        <v>0</v>
      </c>
      <c r="R44" s="1" t="s">
        <v>12</v>
      </c>
      <c r="S44" s="28">
        <v>0</v>
      </c>
      <c r="T44" s="29" t="str">
        <f t="shared" si="14"/>
        <v>X</v>
      </c>
      <c r="U44" s="36" t="s">
        <v>39</v>
      </c>
    </row>
    <row r="45" spans="3:21" ht="12.75">
      <c r="C45" s="42">
        <v>40352</v>
      </c>
      <c r="D45" s="4">
        <v>37</v>
      </c>
      <c r="E45" s="1" t="s">
        <v>13</v>
      </c>
      <c r="F45" s="138">
        <v>0</v>
      </c>
      <c r="G45" s="17" t="s">
        <v>10</v>
      </c>
      <c r="H45" s="138">
        <v>0</v>
      </c>
      <c r="I45" s="29" t="str">
        <f t="shared" si="10"/>
        <v>X</v>
      </c>
      <c r="J45" s="36" t="s">
        <v>40</v>
      </c>
      <c r="K45" s="23" t="str">
        <f t="shared" si="11"/>
        <v>3</v>
      </c>
      <c r="L45" s="23" t="str">
        <f t="shared" si="12"/>
        <v>1</v>
      </c>
      <c r="M45" s="20">
        <f t="shared" si="13"/>
        <v>4</v>
      </c>
      <c r="N45" s="42">
        <v>40352</v>
      </c>
      <c r="O45" s="1">
        <v>37</v>
      </c>
      <c r="P45" s="1" t="s">
        <v>13</v>
      </c>
      <c r="Q45" s="28">
        <v>0</v>
      </c>
      <c r="R45" s="17" t="s">
        <v>10</v>
      </c>
      <c r="S45" s="28">
        <v>0</v>
      </c>
      <c r="T45" s="29" t="str">
        <f t="shared" si="14"/>
        <v>X</v>
      </c>
      <c r="U45" s="36" t="s">
        <v>40</v>
      </c>
    </row>
    <row r="46" spans="3:21" ht="13.5" thickBot="1">
      <c r="C46" s="42">
        <v>40352</v>
      </c>
      <c r="D46" s="4">
        <v>38</v>
      </c>
      <c r="E46" s="1" t="s">
        <v>11</v>
      </c>
      <c r="F46" s="138">
        <v>0</v>
      </c>
      <c r="G46" s="1" t="s">
        <v>12</v>
      </c>
      <c r="H46" s="138">
        <v>0</v>
      </c>
      <c r="I46" s="29" t="str">
        <f t="shared" si="10"/>
        <v>X</v>
      </c>
      <c r="J46" s="36" t="s">
        <v>40</v>
      </c>
      <c r="K46" s="23" t="str">
        <f t="shared" si="11"/>
        <v>3</v>
      </c>
      <c r="L46" s="23" t="str">
        <f t="shared" si="12"/>
        <v>1</v>
      </c>
      <c r="M46" s="20">
        <f t="shared" si="13"/>
        <v>4</v>
      </c>
      <c r="N46" s="42">
        <v>40352</v>
      </c>
      <c r="O46" s="1">
        <v>38</v>
      </c>
      <c r="P46" s="1" t="s">
        <v>11</v>
      </c>
      <c r="Q46" s="28">
        <v>0</v>
      </c>
      <c r="R46" s="1" t="s">
        <v>12</v>
      </c>
      <c r="S46" s="28">
        <v>0</v>
      </c>
      <c r="T46" s="29" t="str">
        <f t="shared" si="14"/>
        <v>X</v>
      </c>
      <c r="U46" s="36" t="s">
        <v>40</v>
      </c>
    </row>
    <row r="47" spans="11:21" ht="13.5" thickBot="1">
      <c r="K47" s="98" t="s">
        <v>89</v>
      </c>
      <c r="L47" s="99"/>
      <c r="M47" s="71">
        <f>SUM(M41:M46)</f>
        <v>24</v>
      </c>
      <c r="U47" s="16"/>
    </row>
    <row r="48" spans="11:21" ht="12.75">
      <c r="K48" s="92" t="s">
        <v>85</v>
      </c>
      <c r="L48" s="93"/>
      <c r="M48" s="74" t="str">
        <f>IF((L41+L42+L43+L44+L45+L46)=6,"8")</f>
        <v>8</v>
      </c>
      <c r="U48" s="16"/>
    </row>
    <row r="49" spans="11:21" ht="13.5" thickBot="1">
      <c r="K49" s="94" t="s">
        <v>90</v>
      </c>
      <c r="L49" s="95"/>
      <c r="M49" s="72">
        <f>SUM(M47+M48)</f>
        <v>32</v>
      </c>
      <c r="U49" s="16"/>
    </row>
    <row r="50" ht="12.75">
      <c r="U50" s="16"/>
    </row>
    <row r="51" ht="13.5" thickBot="1">
      <c r="U51" s="16"/>
    </row>
    <row r="52" spans="3:21" ht="13.5" thickBot="1">
      <c r="C52" s="107" t="s">
        <v>56</v>
      </c>
      <c r="D52" s="108"/>
      <c r="E52" s="108"/>
      <c r="F52" s="108"/>
      <c r="G52" s="108"/>
      <c r="H52" s="108"/>
      <c r="I52" s="108"/>
      <c r="J52" s="109"/>
      <c r="K52" s="96" t="str">
        <f>$A$2</f>
        <v>YourNameHere</v>
      </c>
      <c r="L52" s="97"/>
      <c r="M52" s="24"/>
      <c r="N52" s="104" t="s">
        <v>45</v>
      </c>
      <c r="O52" s="105"/>
      <c r="P52" s="105"/>
      <c r="Q52" s="105"/>
      <c r="R52" s="105"/>
      <c r="S52" s="105"/>
      <c r="T52" s="105"/>
      <c r="U52" s="106"/>
    </row>
    <row r="53" spans="3:21" ht="38.25">
      <c r="C53" s="110" t="str">
        <f>A2</f>
        <v>YourNameHere</v>
      </c>
      <c r="D53" s="111"/>
      <c r="E53" s="111"/>
      <c r="F53" s="111"/>
      <c r="G53" s="111"/>
      <c r="H53" s="111"/>
      <c r="I53" s="111"/>
      <c r="J53" s="112"/>
      <c r="K53" s="21" t="s">
        <v>63</v>
      </c>
      <c r="L53" s="21" t="s">
        <v>64</v>
      </c>
      <c r="M53" s="18" t="s">
        <v>65</v>
      </c>
      <c r="N53" s="113" t="s">
        <v>61</v>
      </c>
      <c r="O53" s="114"/>
      <c r="P53" s="114"/>
      <c r="Q53" s="114"/>
      <c r="R53" s="114"/>
      <c r="S53" s="114"/>
      <c r="T53" s="114"/>
      <c r="U53" s="115"/>
    </row>
    <row r="54" spans="3:21" ht="38.25">
      <c r="C54" s="11" t="s">
        <v>0</v>
      </c>
      <c r="D54" s="12" t="s">
        <v>38</v>
      </c>
      <c r="E54" s="6" t="s">
        <v>35</v>
      </c>
      <c r="F54" s="13" t="s">
        <v>36</v>
      </c>
      <c r="G54" s="6" t="s">
        <v>37</v>
      </c>
      <c r="H54" s="13" t="s">
        <v>36</v>
      </c>
      <c r="I54" s="27" t="s">
        <v>62</v>
      </c>
      <c r="J54" s="14" t="s">
        <v>44</v>
      </c>
      <c r="K54" s="22"/>
      <c r="L54" s="23"/>
      <c r="M54" s="20"/>
      <c r="N54" s="11" t="s">
        <v>0</v>
      </c>
      <c r="O54" s="7" t="s">
        <v>38</v>
      </c>
      <c r="P54" s="6" t="s">
        <v>35</v>
      </c>
      <c r="Q54" s="13" t="s">
        <v>36</v>
      </c>
      <c r="R54" s="6" t="s">
        <v>37</v>
      </c>
      <c r="S54" s="13" t="s">
        <v>36</v>
      </c>
      <c r="T54" s="27" t="s">
        <v>62</v>
      </c>
      <c r="U54" s="14" t="s">
        <v>44</v>
      </c>
    </row>
    <row r="55" spans="3:21" ht="12.75">
      <c r="C55" s="42">
        <v>40342</v>
      </c>
      <c r="D55" s="4">
        <v>7</v>
      </c>
      <c r="E55" s="1" t="s">
        <v>14</v>
      </c>
      <c r="F55" s="138">
        <v>0</v>
      </c>
      <c r="G55" s="1" t="s">
        <v>15</v>
      </c>
      <c r="H55" s="138">
        <v>0</v>
      </c>
      <c r="I55" s="29" t="str">
        <f aca="true" t="shared" si="15" ref="I55:I60">IF(F55&gt;H55,"1",IF(F55&lt;H55,"2",IF(F55=H55,"X")))</f>
        <v>X</v>
      </c>
      <c r="J55" s="36" t="s">
        <v>39</v>
      </c>
      <c r="K55" s="23" t="str">
        <f aca="true" t="shared" si="16" ref="K55:K60">IF(AND(F55=Q55,H55=S55),"3")</f>
        <v>3</v>
      </c>
      <c r="L55" s="23" t="str">
        <f aca="true" t="shared" si="17" ref="L55:L60">IF(AND(I55=T55),"1")</f>
        <v>1</v>
      </c>
      <c r="M55" s="20">
        <f aca="true" t="shared" si="18" ref="M55:M60">(K55+L55)</f>
        <v>4</v>
      </c>
      <c r="N55" s="42">
        <v>40342</v>
      </c>
      <c r="O55" s="1">
        <v>7</v>
      </c>
      <c r="P55" s="1" t="s">
        <v>14</v>
      </c>
      <c r="Q55" s="28">
        <v>0</v>
      </c>
      <c r="R55" s="1" t="s">
        <v>15</v>
      </c>
      <c r="S55" s="28">
        <v>0</v>
      </c>
      <c r="T55" s="29" t="str">
        <f aca="true" t="shared" si="19" ref="T55:T60">IF(Q55&gt;S55,"1",IF(Q55&lt;S55,"2",IF(Q55=S55,"X")))</f>
        <v>X</v>
      </c>
      <c r="U55" s="36" t="s">
        <v>39</v>
      </c>
    </row>
    <row r="56" spans="3:21" ht="12.75">
      <c r="C56" s="42">
        <v>40342</v>
      </c>
      <c r="D56" s="4">
        <v>8</v>
      </c>
      <c r="E56" s="1" t="s">
        <v>16</v>
      </c>
      <c r="F56" s="138">
        <v>0</v>
      </c>
      <c r="G56" s="1" t="s">
        <v>17</v>
      </c>
      <c r="H56" s="138">
        <v>0</v>
      </c>
      <c r="I56" s="29" t="str">
        <f t="shared" si="15"/>
        <v>X</v>
      </c>
      <c r="J56" s="36" t="s">
        <v>40</v>
      </c>
      <c r="K56" s="23" t="str">
        <f t="shared" si="16"/>
        <v>3</v>
      </c>
      <c r="L56" s="23" t="str">
        <f t="shared" si="17"/>
        <v>1</v>
      </c>
      <c r="M56" s="20">
        <f t="shared" si="18"/>
        <v>4</v>
      </c>
      <c r="N56" s="42">
        <v>40342</v>
      </c>
      <c r="O56" s="1">
        <v>8</v>
      </c>
      <c r="P56" s="1" t="s">
        <v>16</v>
      </c>
      <c r="Q56" s="28">
        <v>0</v>
      </c>
      <c r="R56" s="1" t="s">
        <v>17</v>
      </c>
      <c r="S56" s="28">
        <v>0</v>
      </c>
      <c r="T56" s="29" t="str">
        <f t="shared" si="19"/>
        <v>X</v>
      </c>
      <c r="U56" s="36" t="s">
        <v>40</v>
      </c>
    </row>
    <row r="57" spans="3:21" ht="12.75">
      <c r="C57" s="42">
        <v>40347</v>
      </c>
      <c r="D57" s="4">
        <v>21</v>
      </c>
      <c r="E57" s="1" t="s">
        <v>14</v>
      </c>
      <c r="F57" s="138">
        <v>0</v>
      </c>
      <c r="G57" s="1" t="s">
        <v>16</v>
      </c>
      <c r="H57" s="138">
        <v>0</v>
      </c>
      <c r="I57" s="29" t="str">
        <f t="shared" si="15"/>
        <v>X</v>
      </c>
      <c r="J57" s="36" t="s">
        <v>41</v>
      </c>
      <c r="K57" s="23" t="str">
        <f t="shared" si="16"/>
        <v>3</v>
      </c>
      <c r="L57" s="23" t="str">
        <f t="shared" si="17"/>
        <v>1</v>
      </c>
      <c r="M57" s="20">
        <f t="shared" si="18"/>
        <v>4</v>
      </c>
      <c r="N57" s="42">
        <v>40347</v>
      </c>
      <c r="O57" s="1">
        <v>21</v>
      </c>
      <c r="P57" s="1" t="s">
        <v>14</v>
      </c>
      <c r="Q57" s="28">
        <v>0</v>
      </c>
      <c r="R57" s="1" t="s">
        <v>16</v>
      </c>
      <c r="S57" s="28">
        <v>0</v>
      </c>
      <c r="T57" s="29" t="str">
        <f t="shared" si="19"/>
        <v>X</v>
      </c>
      <c r="U57" s="36" t="s">
        <v>41</v>
      </c>
    </row>
    <row r="58" spans="3:21" ht="12.75">
      <c r="C58" s="42">
        <v>40348</v>
      </c>
      <c r="D58" s="4">
        <v>24</v>
      </c>
      <c r="E58" s="1" t="s">
        <v>17</v>
      </c>
      <c r="F58" s="138">
        <v>0</v>
      </c>
      <c r="G58" s="1" t="s">
        <v>15</v>
      </c>
      <c r="H58" s="138">
        <v>0</v>
      </c>
      <c r="I58" s="29" t="str">
        <f t="shared" si="15"/>
        <v>X</v>
      </c>
      <c r="J58" s="36" t="s">
        <v>40</v>
      </c>
      <c r="K58" s="23" t="str">
        <f t="shared" si="16"/>
        <v>3</v>
      </c>
      <c r="L58" s="23" t="str">
        <f t="shared" si="17"/>
        <v>1</v>
      </c>
      <c r="M58" s="20">
        <f t="shared" si="18"/>
        <v>4</v>
      </c>
      <c r="N58" s="42">
        <v>40348</v>
      </c>
      <c r="O58" s="1">
        <v>24</v>
      </c>
      <c r="P58" s="1" t="s">
        <v>17</v>
      </c>
      <c r="Q58" s="28">
        <v>0</v>
      </c>
      <c r="R58" s="1" t="s">
        <v>15</v>
      </c>
      <c r="S58" s="28">
        <v>0</v>
      </c>
      <c r="T58" s="29" t="str">
        <f t="shared" si="19"/>
        <v>X</v>
      </c>
      <c r="U58" s="36" t="s">
        <v>40</v>
      </c>
    </row>
    <row r="59" spans="3:21" ht="12.75">
      <c r="C59" s="42">
        <v>40352</v>
      </c>
      <c r="D59" s="4">
        <v>39</v>
      </c>
      <c r="E59" s="1" t="s">
        <v>17</v>
      </c>
      <c r="F59" s="138">
        <v>0</v>
      </c>
      <c r="G59" s="1" t="s">
        <v>14</v>
      </c>
      <c r="H59" s="138">
        <v>0</v>
      </c>
      <c r="I59" s="29" t="str">
        <f t="shared" si="15"/>
        <v>X</v>
      </c>
      <c r="J59" s="36" t="s">
        <v>39</v>
      </c>
      <c r="K59" s="23" t="str">
        <f t="shared" si="16"/>
        <v>3</v>
      </c>
      <c r="L59" s="23" t="str">
        <f t="shared" si="17"/>
        <v>1</v>
      </c>
      <c r="M59" s="20">
        <f t="shared" si="18"/>
        <v>4</v>
      </c>
      <c r="N59" s="42">
        <v>40352</v>
      </c>
      <c r="O59" s="1">
        <v>39</v>
      </c>
      <c r="P59" s="1" t="s">
        <v>17</v>
      </c>
      <c r="Q59" s="28">
        <v>0</v>
      </c>
      <c r="R59" s="1" t="s">
        <v>14</v>
      </c>
      <c r="S59" s="28">
        <v>0</v>
      </c>
      <c r="T59" s="29" t="str">
        <f t="shared" si="19"/>
        <v>X</v>
      </c>
      <c r="U59" s="36" t="s">
        <v>39</v>
      </c>
    </row>
    <row r="60" spans="3:21" ht="13.5" thickBot="1">
      <c r="C60" s="42">
        <v>40352</v>
      </c>
      <c r="D60" s="4">
        <v>40</v>
      </c>
      <c r="E60" s="1" t="s">
        <v>15</v>
      </c>
      <c r="F60" s="138">
        <v>0</v>
      </c>
      <c r="G60" s="1" t="s">
        <v>16</v>
      </c>
      <c r="H60" s="138">
        <v>0</v>
      </c>
      <c r="I60" s="29" t="str">
        <f t="shared" si="15"/>
        <v>X</v>
      </c>
      <c r="J60" s="36" t="s">
        <v>39</v>
      </c>
      <c r="K60" s="23" t="str">
        <f t="shared" si="16"/>
        <v>3</v>
      </c>
      <c r="L60" s="23" t="str">
        <f t="shared" si="17"/>
        <v>1</v>
      </c>
      <c r="M60" s="20">
        <f t="shared" si="18"/>
        <v>4</v>
      </c>
      <c r="N60" s="42">
        <v>40352</v>
      </c>
      <c r="O60" s="1">
        <v>40</v>
      </c>
      <c r="P60" s="1" t="s">
        <v>15</v>
      </c>
      <c r="Q60" s="28">
        <v>0</v>
      </c>
      <c r="R60" s="1" t="s">
        <v>16</v>
      </c>
      <c r="S60" s="28">
        <v>0</v>
      </c>
      <c r="T60" s="29" t="str">
        <f t="shared" si="19"/>
        <v>X</v>
      </c>
      <c r="U60" s="36" t="s">
        <v>39</v>
      </c>
    </row>
    <row r="61" spans="11:21" ht="13.5" thickBot="1">
      <c r="K61" s="98" t="s">
        <v>91</v>
      </c>
      <c r="L61" s="99"/>
      <c r="M61" s="71">
        <f>SUM(M55:M60)</f>
        <v>24</v>
      </c>
      <c r="U61" s="16"/>
    </row>
    <row r="62" spans="11:21" ht="12.75">
      <c r="K62" s="92" t="s">
        <v>85</v>
      </c>
      <c r="L62" s="93"/>
      <c r="M62" s="74" t="str">
        <f>IF((L55+L56+L57+L58+L59+L60)=6,"8")</f>
        <v>8</v>
      </c>
      <c r="U62" s="16"/>
    </row>
    <row r="63" spans="11:21" ht="13.5" thickBot="1">
      <c r="K63" s="94" t="s">
        <v>92</v>
      </c>
      <c r="L63" s="95"/>
      <c r="M63" s="72">
        <f>SUM(M61+M62)</f>
        <v>32</v>
      </c>
      <c r="U63" s="16"/>
    </row>
    <row r="64" ht="12.75">
      <c r="U64" s="16"/>
    </row>
    <row r="65" ht="13.5" thickBot="1">
      <c r="U65" s="16"/>
    </row>
    <row r="66" spans="3:21" ht="13.5" thickBot="1">
      <c r="C66" s="107" t="s">
        <v>57</v>
      </c>
      <c r="D66" s="108"/>
      <c r="E66" s="108"/>
      <c r="F66" s="108"/>
      <c r="G66" s="108"/>
      <c r="H66" s="108"/>
      <c r="I66" s="108"/>
      <c r="J66" s="109"/>
      <c r="K66" s="96" t="str">
        <f>$A$2</f>
        <v>YourNameHere</v>
      </c>
      <c r="L66" s="97"/>
      <c r="M66" s="24"/>
      <c r="N66" s="104" t="s">
        <v>46</v>
      </c>
      <c r="O66" s="105"/>
      <c r="P66" s="105"/>
      <c r="Q66" s="105"/>
      <c r="R66" s="105"/>
      <c r="S66" s="105"/>
      <c r="T66" s="105"/>
      <c r="U66" s="106"/>
    </row>
    <row r="67" spans="3:21" ht="38.25">
      <c r="C67" s="110" t="str">
        <f>A2</f>
        <v>YourNameHere</v>
      </c>
      <c r="D67" s="111"/>
      <c r="E67" s="111"/>
      <c r="F67" s="111"/>
      <c r="G67" s="111"/>
      <c r="H67" s="111"/>
      <c r="I67" s="111"/>
      <c r="J67" s="112"/>
      <c r="K67" s="21" t="s">
        <v>63</v>
      </c>
      <c r="L67" s="21" t="s">
        <v>64</v>
      </c>
      <c r="M67" s="18" t="s">
        <v>65</v>
      </c>
      <c r="N67" s="113" t="s">
        <v>61</v>
      </c>
      <c r="O67" s="114"/>
      <c r="P67" s="114"/>
      <c r="Q67" s="114"/>
      <c r="R67" s="114"/>
      <c r="S67" s="114"/>
      <c r="T67" s="114"/>
      <c r="U67" s="115"/>
    </row>
    <row r="68" spans="3:21" ht="38.25">
      <c r="C68" s="11" t="s">
        <v>0</v>
      </c>
      <c r="D68" s="12" t="s">
        <v>38</v>
      </c>
      <c r="E68" s="6" t="s">
        <v>35</v>
      </c>
      <c r="F68" s="13" t="s">
        <v>36</v>
      </c>
      <c r="G68" s="6" t="s">
        <v>37</v>
      </c>
      <c r="H68" s="13" t="s">
        <v>36</v>
      </c>
      <c r="I68" s="27" t="s">
        <v>62</v>
      </c>
      <c r="J68" s="14" t="s">
        <v>44</v>
      </c>
      <c r="K68" s="22"/>
      <c r="L68" s="23"/>
      <c r="M68" s="20"/>
      <c r="N68" s="11" t="s">
        <v>0</v>
      </c>
      <c r="O68" s="7" t="s">
        <v>38</v>
      </c>
      <c r="P68" s="6" t="s">
        <v>35</v>
      </c>
      <c r="Q68" s="13" t="s">
        <v>36</v>
      </c>
      <c r="R68" s="6" t="s">
        <v>37</v>
      </c>
      <c r="S68" s="13" t="s">
        <v>36</v>
      </c>
      <c r="T68" s="27" t="s">
        <v>62</v>
      </c>
      <c r="U68" s="14" t="s">
        <v>44</v>
      </c>
    </row>
    <row r="69" spans="3:21" ht="12.75">
      <c r="C69" s="42">
        <v>40343</v>
      </c>
      <c r="D69" s="4">
        <v>9</v>
      </c>
      <c r="E69" s="1" t="s">
        <v>18</v>
      </c>
      <c r="F69" s="138">
        <v>0</v>
      </c>
      <c r="G69" s="1" t="s">
        <v>19</v>
      </c>
      <c r="H69" s="138">
        <v>0</v>
      </c>
      <c r="I69" s="29" t="str">
        <f aca="true" t="shared" si="20" ref="I69:I74">IF(F69&gt;H69,"1",IF(F69&lt;H69,"2",IF(F69=H69,"X")))</f>
        <v>X</v>
      </c>
      <c r="J69" s="36" t="s">
        <v>41</v>
      </c>
      <c r="K69" s="23" t="str">
        <f aca="true" t="shared" si="21" ref="K69:K74">IF(AND(F69=Q69,H69=S69),"3")</f>
        <v>3</v>
      </c>
      <c r="L69" s="23" t="str">
        <f aca="true" t="shared" si="22" ref="L69:L74">IF(AND(I69=T69),"1")</f>
        <v>1</v>
      </c>
      <c r="M69" s="20">
        <f aca="true" t="shared" si="23" ref="M69:M74">(K69+L69)</f>
        <v>4</v>
      </c>
      <c r="N69" s="42">
        <v>40343</v>
      </c>
      <c r="O69" s="1">
        <v>9</v>
      </c>
      <c r="P69" s="1" t="s">
        <v>18</v>
      </c>
      <c r="Q69" s="28">
        <v>0</v>
      </c>
      <c r="R69" s="1" t="s">
        <v>19</v>
      </c>
      <c r="S69" s="28">
        <v>0</v>
      </c>
      <c r="T69" s="29" t="str">
        <f aca="true" t="shared" si="24" ref="T69:T74">IF(Q69&gt;S69,"1",IF(Q69&lt;S69,"2",IF(Q69=S69,"X")))</f>
        <v>X</v>
      </c>
      <c r="U69" s="36" t="s">
        <v>41</v>
      </c>
    </row>
    <row r="70" spans="3:21" ht="12.75">
      <c r="C70" s="42">
        <v>40343</v>
      </c>
      <c r="D70" s="4">
        <v>10</v>
      </c>
      <c r="E70" s="1" t="s">
        <v>20</v>
      </c>
      <c r="F70" s="138">
        <v>0</v>
      </c>
      <c r="G70" s="1" t="s">
        <v>21</v>
      </c>
      <c r="H70" s="138">
        <v>0</v>
      </c>
      <c r="I70" s="29" t="str">
        <f t="shared" si="20"/>
        <v>X</v>
      </c>
      <c r="J70" s="36" t="s">
        <v>40</v>
      </c>
      <c r="K70" s="23" t="str">
        <f t="shared" si="21"/>
        <v>3</v>
      </c>
      <c r="L70" s="23" t="str">
        <f t="shared" si="22"/>
        <v>1</v>
      </c>
      <c r="M70" s="20">
        <f t="shared" si="23"/>
        <v>4</v>
      </c>
      <c r="N70" s="42">
        <v>40343</v>
      </c>
      <c r="O70" s="1">
        <v>10</v>
      </c>
      <c r="P70" s="1" t="s">
        <v>20</v>
      </c>
      <c r="Q70" s="28">
        <v>0</v>
      </c>
      <c r="R70" s="1" t="s">
        <v>21</v>
      </c>
      <c r="S70" s="28">
        <v>0</v>
      </c>
      <c r="T70" s="29" t="str">
        <f t="shared" si="24"/>
        <v>X</v>
      </c>
      <c r="U70" s="36" t="s">
        <v>40</v>
      </c>
    </row>
    <row r="71" spans="3:21" ht="12.75">
      <c r="C71" s="42">
        <v>40348</v>
      </c>
      <c r="D71" s="4">
        <v>25</v>
      </c>
      <c r="E71" s="1" t="s">
        <v>18</v>
      </c>
      <c r="F71" s="138">
        <v>0</v>
      </c>
      <c r="G71" s="1" t="s">
        <v>47</v>
      </c>
      <c r="H71" s="138">
        <v>0</v>
      </c>
      <c r="I71" s="29" t="str">
        <f t="shared" si="20"/>
        <v>X</v>
      </c>
      <c r="J71" s="36" t="s">
        <v>41</v>
      </c>
      <c r="K71" s="23" t="str">
        <f t="shared" si="21"/>
        <v>3</v>
      </c>
      <c r="L71" s="23" t="str">
        <f t="shared" si="22"/>
        <v>1</v>
      </c>
      <c r="M71" s="20">
        <f t="shared" si="23"/>
        <v>4</v>
      </c>
      <c r="N71" s="42">
        <v>40348</v>
      </c>
      <c r="O71" s="1">
        <v>25</v>
      </c>
      <c r="P71" s="1" t="s">
        <v>18</v>
      </c>
      <c r="Q71" s="28">
        <v>0</v>
      </c>
      <c r="R71" s="1" t="s">
        <v>47</v>
      </c>
      <c r="S71" s="28">
        <v>0</v>
      </c>
      <c r="T71" s="29" t="str">
        <f t="shared" si="24"/>
        <v>X</v>
      </c>
      <c r="U71" s="36" t="s">
        <v>41</v>
      </c>
    </row>
    <row r="72" spans="3:21" ht="12.75">
      <c r="C72" s="42">
        <v>40348</v>
      </c>
      <c r="D72" s="4">
        <v>26</v>
      </c>
      <c r="E72" s="1" t="s">
        <v>21</v>
      </c>
      <c r="F72" s="138">
        <v>0</v>
      </c>
      <c r="G72" s="1" t="s">
        <v>19</v>
      </c>
      <c r="H72" s="138">
        <v>0</v>
      </c>
      <c r="I72" s="29" t="str">
        <f t="shared" si="20"/>
        <v>X</v>
      </c>
      <c r="J72" s="36" t="s">
        <v>39</v>
      </c>
      <c r="K72" s="23" t="str">
        <f t="shared" si="21"/>
        <v>3</v>
      </c>
      <c r="L72" s="23" t="str">
        <f t="shared" si="22"/>
        <v>1</v>
      </c>
      <c r="M72" s="20">
        <f t="shared" si="23"/>
        <v>4</v>
      </c>
      <c r="N72" s="42">
        <v>40348</v>
      </c>
      <c r="O72" s="1">
        <v>26</v>
      </c>
      <c r="P72" s="1" t="s">
        <v>21</v>
      </c>
      <c r="Q72" s="28">
        <v>0</v>
      </c>
      <c r="R72" s="1" t="s">
        <v>19</v>
      </c>
      <c r="S72" s="28">
        <v>0</v>
      </c>
      <c r="T72" s="29" t="str">
        <f t="shared" si="24"/>
        <v>X</v>
      </c>
      <c r="U72" s="36" t="s">
        <v>39</v>
      </c>
    </row>
    <row r="73" spans="3:21" ht="12.75">
      <c r="C73" s="42">
        <v>40353</v>
      </c>
      <c r="D73" s="4">
        <v>43</v>
      </c>
      <c r="E73" s="1" t="s">
        <v>19</v>
      </c>
      <c r="F73" s="138">
        <v>0</v>
      </c>
      <c r="G73" s="1" t="s">
        <v>47</v>
      </c>
      <c r="H73" s="138">
        <v>0</v>
      </c>
      <c r="I73" s="29" t="str">
        <f t="shared" si="20"/>
        <v>X</v>
      </c>
      <c r="J73" s="36" t="s">
        <v>39</v>
      </c>
      <c r="K73" s="23" t="str">
        <f t="shared" si="21"/>
        <v>3</v>
      </c>
      <c r="L73" s="23" t="str">
        <f t="shared" si="22"/>
        <v>1</v>
      </c>
      <c r="M73" s="20">
        <f t="shared" si="23"/>
        <v>4</v>
      </c>
      <c r="N73" s="42">
        <v>40353</v>
      </c>
      <c r="O73" s="1">
        <v>43</v>
      </c>
      <c r="P73" s="1" t="s">
        <v>19</v>
      </c>
      <c r="Q73" s="28">
        <v>0</v>
      </c>
      <c r="R73" s="1" t="s">
        <v>47</v>
      </c>
      <c r="S73" s="28">
        <v>0</v>
      </c>
      <c r="T73" s="29" t="str">
        <f t="shared" si="24"/>
        <v>X</v>
      </c>
      <c r="U73" s="36" t="s">
        <v>39</v>
      </c>
    </row>
    <row r="74" spans="3:21" ht="13.5" thickBot="1">
      <c r="C74" s="42">
        <v>40353</v>
      </c>
      <c r="D74" s="4">
        <v>44</v>
      </c>
      <c r="E74" s="1" t="s">
        <v>21</v>
      </c>
      <c r="F74" s="138">
        <v>0</v>
      </c>
      <c r="G74" s="1" t="s">
        <v>18</v>
      </c>
      <c r="H74" s="138">
        <v>0</v>
      </c>
      <c r="I74" s="29" t="str">
        <f t="shared" si="20"/>
        <v>X</v>
      </c>
      <c r="J74" s="36" t="s">
        <v>39</v>
      </c>
      <c r="K74" s="23" t="str">
        <f t="shared" si="21"/>
        <v>3</v>
      </c>
      <c r="L74" s="23" t="str">
        <f t="shared" si="22"/>
        <v>1</v>
      </c>
      <c r="M74" s="20">
        <f t="shared" si="23"/>
        <v>4</v>
      </c>
      <c r="N74" s="42">
        <v>40353</v>
      </c>
      <c r="O74" s="1">
        <v>44</v>
      </c>
      <c r="P74" s="1" t="s">
        <v>21</v>
      </c>
      <c r="Q74" s="28">
        <v>0</v>
      </c>
      <c r="R74" s="1" t="s">
        <v>18</v>
      </c>
      <c r="S74" s="28">
        <v>0</v>
      </c>
      <c r="T74" s="29" t="str">
        <f t="shared" si="24"/>
        <v>X</v>
      </c>
      <c r="U74" s="36" t="s">
        <v>39</v>
      </c>
    </row>
    <row r="75" spans="11:21" ht="13.5" thickBot="1">
      <c r="K75" s="98" t="s">
        <v>93</v>
      </c>
      <c r="L75" s="99"/>
      <c r="M75" s="71">
        <f>SUM(M69:M74)</f>
        <v>24</v>
      </c>
      <c r="U75" s="16"/>
    </row>
    <row r="76" spans="11:21" ht="12.75">
      <c r="K76" s="92" t="s">
        <v>85</v>
      </c>
      <c r="L76" s="93"/>
      <c r="M76" s="74" t="str">
        <f>IF((L69+L70+L71+L72+L73+L74)=6,"8")</f>
        <v>8</v>
      </c>
      <c r="U76" s="16"/>
    </row>
    <row r="77" spans="11:21" ht="13.5" thickBot="1">
      <c r="K77" s="94" t="s">
        <v>94</v>
      </c>
      <c r="L77" s="95"/>
      <c r="M77" s="72">
        <f>SUM(M75+M76)</f>
        <v>32</v>
      </c>
      <c r="U77" s="16"/>
    </row>
    <row r="78" ht="12.75">
      <c r="U78" s="16"/>
    </row>
    <row r="79" ht="13.5" thickBot="1">
      <c r="U79" s="16"/>
    </row>
    <row r="80" spans="3:21" ht="13.5" thickBot="1">
      <c r="C80" s="107" t="s">
        <v>58</v>
      </c>
      <c r="D80" s="108"/>
      <c r="E80" s="108"/>
      <c r="F80" s="108"/>
      <c r="G80" s="108"/>
      <c r="H80" s="108"/>
      <c r="I80" s="108"/>
      <c r="J80" s="109"/>
      <c r="K80" s="96" t="str">
        <f>$A$2</f>
        <v>YourNameHere</v>
      </c>
      <c r="L80" s="97"/>
      <c r="M80" s="24"/>
      <c r="N80" s="104" t="s">
        <v>48</v>
      </c>
      <c r="O80" s="105"/>
      <c r="P80" s="105"/>
      <c r="Q80" s="105"/>
      <c r="R80" s="105"/>
      <c r="S80" s="105"/>
      <c r="T80" s="105"/>
      <c r="U80" s="106"/>
    </row>
    <row r="81" spans="3:21" ht="38.25">
      <c r="C81" s="110" t="str">
        <f>A2</f>
        <v>YourNameHere</v>
      </c>
      <c r="D81" s="111"/>
      <c r="E81" s="111"/>
      <c r="F81" s="111"/>
      <c r="G81" s="111"/>
      <c r="H81" s="111"/>
      <c r="I81" s="111"/>
      <c r="J81" s="112"/>
      <c r="K81" s="21" t="s">
        <v>63</v>
      </c>
      <c r="L81" s="21" t="s">
        <v>64</v>
      </c>
      <c r="M81" s="18" t="s">
        <v>65</v>
      </c>
      <c r="N81" s="113" t="s">
        <v>61</v>
      </c>
      <c r="O81" s="114"/>
      <c r="P81" s="114"/>
      <c r="Q81" s="114"/>
      <c r="R81" s="114"/>
      <c r="S81" s="114"/>
      <c r="T81" s="114"/>
      <c r="U81" s="115"/>
    </row>
    <row r="82" spans="3:21" ht="38.25">
      <c r="C82" s="11" t="s">
        <v>0</v>
      </c>
      <c r="D82" s="12" t="s">
        <v>38</v>
      </c>
      <c r="E82" s="6" t="s">
        <v>35</v>
      </c>
      <c r="F82" s="13" t="s">
        <v>36</v>
      </c>
      <c r="G82" s="6" t="s">
        <v>37</v>
      </c>
      <c r="H82" s="13" t="s">
        <v>36</v>
      </c>
      <c r="I82" s="27" t="s">
        <v>62</v>
      </c>
      <c r="J82" s="14" t="s">
        <v>44</v>
      </c>
      <c r="K82" s="22"/>
      <c r="L82" s="23"/>
      <c r="M82" s="20"/>
      <c r="N82" s="11" t="s">
        <v>0</v>
      </c>
      <c r="O82" s="7" t="s">
        <v>38</v>
      </c>
      <c r="P82" s="6" t="s">
        <v>35</v>
      </c>
      <c r="Q82" s="13" t="s">
        <v>36</v>
      </c>
      <c r="R82" s="6" t="s">
        <v>37</v>
      </c>
      <c r="S82" s="13" t="s">
        <v>36</v>
      </c>
      <c r="T82" s="27" t="s">
        <v>62</v>
      </c>
      <c r="U82" s="14" t="s">
        <v>44</v>
      </c>
    </row>
    <row r="83" spans="3:21" ht="12.75">
      <c r="C83" s="42">
        <v>40343</v>
      </c>
      <c r="D83" s="4">
        <v>11</v>
      </c>
      <c r="E83" s="1" t="s">
        <v>22</v>
      </c>
      <c r="F83" s="138">
        <v>0</v>
      </c>
      <c r="G83" s="1" t="s">
        <v>23</v>
      </c>
      <c r="H83" s="138">
        <v>0</v>
      </c>
      <c r="I83" s="29" t="str">
        <f aca="true" t="shared" si="25" ref="I83:I88">IF(F83&gt;H83,"1",IF(F83&lt;H83,"2",IF(F83=H83,"X")))</f>
        <v>X</v>
      </c>
      <c r="J83" s="36" t="s">
        <v>39</v>
      </c>
      <c r="K83" s="23" t="str">
        <f aca="true" t="shared" si="26" ref="K83:K88">IF(AND(F83=Q83,H83=S83),"3")</f>
        <v>3</v>
      </c>
      <c r="L83" s="23" t="str">
        <f aca="true" t="shared" si="27" ref="L83:L88">IF(AND(I83=T83),"1")</f>
        <v>1</v>
      </c>
      <c r="M83" s="20">
        <f aca="true" t="shared" si="28" ref="M83:M88">(K83+L83)</f>
        <v>4</v>
      </c>
      <c r="N83" s="42">
        <v>40343</v>
      </c>
      <c r="O83" s="1">
        <v>11</v>
      </c>
      <c r="P83" s="1" t="s">
        <v>22</v>
      </c>
      <c r="Q83" s="28">
        <v>0</v>
      </c>
      <c r="R83" s="1" t="s">
        <v>23</v>
      </c>
      <c r="S83" s="28">
        <v>0</v>
      </c>
      <c r="T83" s="29" t="str">
        <f aca="true" t="shared" si="29" ref="T83:T88">IF(Q83&gt;S83,"1",IF(Q83&lt;S83,"2",IF(Q83=S83,"X")))</f>
        <v>X</v>
      </c>
      <c r="U83" s="36" t="s">
        <v>39</v>
      </c>
    </row>
    <row r="84" spans="3:21" ht="12.75">
      <c r="C84" s="42">
        <v>40344</v>
      </c>
      <c r="D84" s="4">
        <v>12</v>
      </c>
      <c r="E84" s="1" t="s">
        <v>24</v>
      </c>
      <c r="F84" s="138">
        <v>0</v>
      </c>
      <c r="G84" s="1" t="s">
        <v>25</v>
      </c>
      <c r="H84" s="138">
        <v>0</v>
      </c>
      <c r="I84" s="29" t="str">
        <f t="shared" si="25"/>
        <v>X</v>
      </c>
      <c r="J84" s="36" t="s">
        <v>41</v>
      </c>
      <c r="K84" s="23" t="str">
        <f t="shared" si="26"/>
        <v>3</v>
      </c>
      <c r="L84" s="23" t="str">
        <f t="shared" si="27"/>
        <v>1</v>
      </c>
      <c r="M84" s="20">
        <f t="shared" si="28"/>
        <v>4</v>
      </c>
      <c r="N84" s="42">
        <v>40344</v>
      </c>
      <c r="O84" s="1">
        <v>12</v>
      </c>
      <c r="P84" s="1" t="s">
        <v>24</v>
      </c>
      <c r="Q84" s="28">
        <v>0</v>
      </c>
      <c r="R84" s="1" t="s">
        <v>25</v>
      </c>
      <c r="S84" s="28">
        <v>0</v>
      </c>
      <c r="T84" s="29" t="str">
        <f t="shared" si="29"/>
        <v>X</v>
      </c>
      <c r="U84" s="36" t="s">
        <v>41</v>
      </c>
    </row>
    <row r="85" spans="3:21" ht="12.75">
      <c r="C85" s="42">
        <v>40349</v>
      </c>
      <c r="D85" s="4">
        <v>27</v>
      </c>
      <c r="E85" s="1" t="s">
        <v>25</v>
      </c>
      <c r="F85" s="138">
        <v>0</v>
      </c>
      <c r="G85" s="1" t="s">
        <v>23</v>
      </c>
      <c r="H85" s="138">
        <v>0</v>
      </c>
      <c r="I85" s="29" t="str">
        <f t="shared" si="25"/>
        <v>X</v>
      </c>
      <c r="J85" s="36" t="s">
        <v>41</v>
      </c>
      <c r="K85" s="23" t="str">
        <f t="shared" si="26"/>
        <v>3</v>
      </c>
      <c r="L85" s="23" t="str">
        <f t="shared" si="27"/>
        <v>1</v>
      </c>
      <c r="M85" s="20">
        <f t="shared" si="28"/>
        <v>4</v>
      </c>
      <c r="N85" s="42">
        <v>40349</v>
      </c>
      <c r="O85" s="1">
        <v>27</v>
      </c>
      <c r="P85" s="1" t="s">
        <v>25</v>
      </c>
      <c r="Q85" s="28">
        <v>0</v>
      </c>
      <c r="R85" s="1" t="s">
        <v>23</v>
      </c>
      <c r="S85" s="28">
        <v>0</v>
      </c>
      <c r="T85" s="29" t="str">
        <f t="shared" si="29"/>
        <v>X</v>
      </c>
      <c r="U85" s="36" t="s">
        <v>41</v>
      </c>
    </row>
    <row r="86" spans="3:21" ht="12.75">
      <c r="C86" s="42">
        <v>40349</v>
      </c>
      <c r="D86" s="4">
        <v>28</v>
      </c>
      <c r="E86" s="1" t="s">
        <v>22</v>
      </c>
      <c r="F86" s="138">
        <v>0</v>
      </c>
      <c r="G86" s="1" t="s">
        <v>24</v>
      </c>
      <c r="H86" s="138">
        <v>0</v>
      </c>
      <c r="I86" s="29" t="str">
        <f t="shared" si="25"/>
        <v>X</v>
      </c>
      <c r="J86" s="36" t="s">
        <v>40</v>
      </c>
      <c r="K86" s="23" t="str">
        <f t="shared" si="26"/>
        <v>3</v>
      </c>
      <c r="L86" s="23" t="str">
        <f t="shared" si="27"/>
        <v>1</v>
      </c>
      <c r="M86" s="20">
        <f t="shared" si="28"/>
        <v>4</v>
      </c>
      <c r="N86" s="42">
        <v>40349</v>
      </c>
      <c r="O86" s="1">
        <v>28</v>
      </c>
      <c r="P86" s="1" t="s">
        <v>22</v>
      </c>
      <c r="Q86" s="28">
        <v>0</v>
      </c>
      <c r="R86" s="1" t="s">
        <v>24</v>
      </c>
      <c r="S86" s="28">
        <v>0</v>
      </c>
      <c r="T86" s="29" t="str">
        <f t="shared" si="29"/>
        <v>X</v>
      </c>
      <c r="U86" s="36" t="s">
        <v>40</v>
      </c>
    </row>
    <row r="87" spans="3:21" ht="12.75">
      <c r="C87" s="42">
        <v>40353</v>
      </c>
      <c r="D87" s="4">
        <v>41</v>
      </c>
      <c r="E87" s="1" t="s">
        <v>25</v>
      </c>
      <c r="F87" s="138">
        <v>0</v>
      </c>
      <c r="G87" s="1" t="s">
        <v>22</v>
      </c>
      <c r="H87" s="138">
        <v>0</v>
      </c>
      <c r="I87" s="29" t="str">
        <f t="shared" si="25"/>
        <v>X</v>
      </c>
      <c r="J87" s="36" t="s">
        <v>40</v>
      </c>
      <c r="K87" s="23" t="str">
        <f t="shared" si="26"/>
        <v>3</v>
      </c>
      <c r="L87" s="23" t="str">
        <f t="shared" si="27"/>
        <v>1</v>
      </c>
      <c r="M87" s="20">
        <f t="shared" si="28"/>
        <v>4</v>
      </c>
      <c r="N87" s="42">
        <v>40353</v>
      </c>
      <c r="O87" s="1">
        <v>41</v>
      </c>
      <c r="P87" s="1" t="s">
        <v>25</v>
      </c>
      <c r="Q87" s="28">
        <v>0</v>
      </c>
      <c r="R87" s="1" t="s">
        <v>22</v>
      </c>
      <c r="S87" s="28">
        <v>0</v>
      </c>
      <c r="T87" s="29" t="str">
        <f t="shared" si="29"/>
        <v>X</v>
      </c>
      <c r="U87" s="36" t="s">
        <v>40</v>
      </c>
    </row>
    <row r="88" spans="3:21" ht="13.5" thickBot="1">
      <c r="C88" s="42">
        <v>40353</v>
      </c>
      <c r="D88" s="4">
        <v>42</v>
      </c>
      <c r="E88" s="1" t="s">
        <v>23</v>
      </c>
      <c r="F88" s="138">
        <v>0</v>
      </c>
      <c r="G88" s="1" t="s">
        <v>24</v>
      </c>
      <c r="H88" s="138">
        <v>0</v>
      </c>
      <c r="I88" s="29" t="str">
        <f t="shared" si="25"/>
        <v>X</v>
      </c>
      <c r="J88" s="36" t="s">
        <v>40</v>
      </c>
      <c r="K88" s="23" t="str">
        <f t="shared" si="26"/>
        <v>3</v>
      </c>
      <c r="L88" s="23" t="str">
        <f t="shared" si="27"/>
        <v>1</v>
      </c>
      <c r="M88" s="20">
        <f t="shared" si="28"/>
        <v>4</v>
      </c>
      <c r="N88" s="42">
        <v>40353</v>
      </c>
      <c r="O88" s="1">
        <v>42</v>
      </c>
      <c r="P88" s="1" t="s">
        <v>23</v>
      </c>
      <c r="Q88" s="28">
        <v>0</v>
      </c>
      <c r="R88" s="1" t="s">
        <v>24</v>
      </c>
      <c r="S88" s="28">
        <v>0</v>
      </c>
      <c r="T88" s="29" t="str">
        <f t="shared" si="29"/>
        <v>X</v>
      </c>
      <c r="U88" s="36" t="s">
        <v>40</v>
      </c>
    </row>
    <row r="89" spans="8:21" ht="13.5" thickBot="1">
      <c r="H89" s="141"/>
      <c r="K89" s="98" t="s">
        <v>95</v>
      </c>
      <c r="L89" s="99"/>
      <c r="M89" s="71">
        <f>SUM(M83:M88)</f>
        <v>24</v>
      </c>
      <c r="U89" s="16"/>
    </row>
    <row r="90" spans="11:21" ht="12.75">
      <c r="K90" s="92" t="s">
        <v>85</v>
      </c>
      <c r="L90" s="93"/>
      <c r="M90" s="74" t="str">
        <f>IF((L83+L84+L85+L86+L87+L88)=6,"8")</f>
        <v>8</v>
      </c>
      <c r="U90" s="16"/>
    </row>
    <row r="91" spans="11:21" ht="13.5" thickBot="1">
      <c r="K91" s="94" t="s">
        <v>96</v>
      </c>
      <c r="L91" s="95"/>
      <c r="M91" s="72">
        <f>SUM(M89+M90)</f>
        <v>32</v>
      </c>
      <c r="U91" s="16"/>
    </row>
    <row r="92" ht="12.75">
      <c r="U92" s="16"/>
    </row>
    <row r="93" ht="13.5" thickBot="1">
      <c r="U93" s="16"/>
    </row>
    <row r="94" spans="3:21" ht="13.5" thickBot="1">
      <c r="C94" s="107" t="s">
        <v>59</v>
      </c>
      <c r="D94" s="108"/>
      <c r="E94" s="108"/>
      <c r="F94" s="108"/>
      <c r="G94" s="108"/>
      <c r="H94" s="108"/>
      <c r="I94" s="108"/>
      <c r="J94" s="109"/>
      <c r="K94" s="96" t="str">
        <f>$A$2</f>
        <v>YourNameHere</v>
      </c>
      <c r="L94" s="97"/>
      <c r="M94" s="24"/>
      <c r="N94" s="104" t="s">
        <v>49</v>
      </c>
      <c r="O94" s="105"/>
      <c r="P94" s="105"/>
      <c r="Q94" s="105"/>
      <c r="R94" s="105"/>
      <c r="S94" s="105"/>
      <c r="T94" s="105"/>
      <c r="U94" s="106"/>
    </row>
    <row r="95" spans="3:21" ht="38.25">
      <c r="C95" s="110" t="str">
        <f>A2</f>
        <v>YourNameHere</v>
      </c>
      <c r="D95" s="111"/>
      <c r="E95" s="111"/>
      <c r="F95" s="111"/>
      <c r="G95" s="111"/>
      <c r="H95" s="111"/>
      <c r="I95" s="111"/>
      <c r="J95" s="112"/>
      <c r="K95" s="21" t="s">
        <v>63</v>
      </c>
      <c r="L95" s="21" t="s">
        <v>64</v>
      </c>
      <c r="M95" s="18" t="s">
        <v>65</v>
      </c>
      <c r="N95" s="113" t="s">
        <v>61</v>
      </c>
      <c r="O95" s="114"/>
      <c r="P95" s="114"/>
      <c r="Q95" s="114"/>
      <c r="R95" s="114"/>
      <c r="S95" s="114"/>
      <c r="T95" s="114"/>
      <c r="U95" s="115"/>
    </row>
    <row r="96" spans="3:21" ht="32.25" customHeight="1">
      <c r="C96" s="11" t="s">
        <v>0</v>
      </c>
      <c r="D96" s="12" t="s">
        <v>38</v>
      </c>
      <c r="E96" s="6" t="s">
        <v>35</v>
      </c>
      <c r="F96" s="13" t="s">
        <v>36</v>
      </c>
      <c r="G96" s="6" t="s">
        <v>37</v>
      </c>
      <c r="H96" s="13" t="s">
        <v>36</v>
      </c>
      <c r="I96" s="27" t="s">
        <v>62</v>
      </c>
      <c r="J96" s="14" t="s">
        <v>44</v>
      </c>
      <c r="K96" s="22"/>
      <c r="L96" s="23"/>
      <c r="M96" s="20"/>
      <c r="N96" s="11" t="s">
        <v>0</v>
      </c>
      <c r="O96" s="7" t="s">
        <v>38</v>
      </c>
      <c r="P96" s="6" t="s">
        <v>35</v>
      </c>
      <c r="Q96" s="13" t="s">
        <v>36</v>
      </c>
      <c r="R96" s="6" t="s">
        <v>37</v>
      </c>
      <c r="S96" s="13" t="s">
        <v>36</v>
      </c>
      <c r="T96" s="27" t="s">
        <v>62</v>
      </c>
      <c r="U96" s="14" t="s">
        <v>44</v>
      </c>
    </row>
    <row r="97" spans="3:21" ht="12.75">
      <c r="C97" s="42">
        <v>40344</v>
      </c>
      <c r="D97" s="4">
        <v>13</v>
      </c>
      <c r="E97" s="1" t="s">
        <v>51</v>
      </c>
      <c r="F97" s="138">
        <v>0</v>
      </c>
      <c r="G97" s="1" t="s">
        <v>27</v>
      </c>
      <c r="H97" s="138">
        <v>0</v>
      </c>
      <c r="I97" s="29" t="str">
        <f aca="true" t="shared" si="30" ref="I97:I102">IF(F97&gt;H97,"1",IF(F97&lt;H97,"2",IF(F97=H97,"X")))</f>
        <v>X</v>
      </c>
      <c r="J97" s="36" t="s">
        <v>40</v>
      </c>
      <c r="K97" s="23" t="str">
        <f aca="true" t="shared" si="31" ref="K97:K102">IF(AND(F97=Q97,H97=S97),"3")</f>
        <v>3</v>
      </c>
      <c r="L97" s="23" t="str">
        <f aca="true" t="shared" si="32" ref="L97:L102">IF(AND(I97=T97),"1")</f>
        <v>1</v>
      </c>
      <c r="M97" s="20">
        <f aca="true" t="shared" si="33" ref="M97:M102">(K97+L97)</f>
        <v>4</v>
      </c>
      <c r="N97" s="42">
        <v>40344</v>
      </c>
      <c r="O97" s="1">
        <v>13</v>
      </c>
      <c r="P97" s="1" t="s">
        <v>51</v>
      </c>
      <c r="Q97" s="28">
        <v>0</v>
      </c>
      <c r="R97" s="1" t="s">
        <v>27</v>
      </c>
      <c r="S97" s="28">
        <v>0</v>
      </c>
      <c r="T97" s="29" t="str">
        <f aca="true" t="shared" si="34" ref="T97:T102">IF(Q97&gt;S97,"1",IF(Q97&lt;S97,"2",IF(Q97=S97,"X")))</f>
        <v>X</v>
      </c>
      <c r="U97" s="36" t="s">
        <v>40</v>
      </c>
    </row>
    <row r="98" spans="3:21" ht="12.75">
      <c r="C98" s="42">
        <v>40344</v>
      </c>
      <c r="D98" s="4">
        <v>14</v>
      </c>
      <c r="E98" s="1" t="s">
        <v>28</v>
      </c>
      <c r="F98" s="138">
        <v>0</v>
      </c>
      <c r="G98" s="1" t="s">
        <v>29</v>
      </c>
      <c r="H98" s="138">
        <v>0</v>
      </c>
      <c r="I98" s="29" t="str">
        <f t="shared" si="30"/>
        <v>X</v>
      </c>
      <c r="J98" s="36" t="s">
        <v>39</v>
      </c>
      <c r="K98" s="23" t="str">
        <f t="shared" si="31"/>
        <v>3</v>
      </c>
      <c r="L98" s="23" t="str">
        <f t="shared" si="32"/>
        <v>1</v>
      </c>
      <c r="M98" s="20">
        <f t="shared" si="33"/>
        <v>4</v>
      </c>
      <c r="N98" s="42">
        <v>40344</v>
      </c>
      <c r="O98" s="1">
        <v>14</v>
      </c>
      <c r="P98" s="1" t="s">
        <v>28</v>
      </c>
      <c r="Q98" s="28">
        <v>0</v>
      </c>
      <c r="R98" s="1" t="s">
        <v>29</v>
      </c>
      <c r="S98" s="28">
        <v>0</v>
      </c>
      <c r="T98" s="29" t="str">
        <f t="shared" si="34"/>
        <v>X</v>
      </c>
      <c r="U98" s="36" t="s">
        <v>39</v>
      </c>
    </row>
    <row r="99" spans="3:21" ht="12.75">
      <c r="C99" s="42">
        <v>40349</v>
      </c>
      <c r="D99" s="4">
        <v>29</v>
      </c>
      <c r="E99" s="1" t="s">
        <v>28</v>
      </c>
      <c r="F99" s="138">
        <v>0</v>
      </c>
      <c r="G99" s="1" t="s">
        <v>51</v>
      </c>
      <c r="H99" s="138">
        <v>0</v>
      </c>
      <c r="I99" s="29" t="str">
        <f t="shared" si="30"/>
        <v>X</v>
      </c>
      <c r="J99" s="36" t="s">
        <v>39</v>
      </c>
      <c r="K99" s="23" t="str">
        <f t="shared" si="31"/>
        <v>3</v>
      </c>
      <c r="L99" s="23" t="str">
        <f t="shared" si="32"/>
        <v>1</v>
      </c>
      <c r="M99" s="20">
        <f t="shared" si="33"/>
        <v>4</v>
      </c>
      <c r="N99" s="42">
        <v>40349</v>
      </c>
      <c r="O99" s="1">
        <v>29</v>
      </c>
      <c r="P99" s="1" t="s">
        <v>28</v>
      </c>
      <c r="Q99" s="28">
        <v>0</v>
      </c>
      <c r="R99" s="1" t="s">
        <v>51</v>
      </c>
      <c r="S99" s="28">
        <v>0</v>
      </c>
      <c r="T99" s="29" t="str">
        <f t="shared" si="34"/>
        <v>X</v>
      </c>
      <c r="U99" s="36" t="s">
        <v>39</v>
      </c>
    </row>
    <row r="100" spans="3:21" ht="12.75">
      <c r="C100" s="42">
        <v>40350</v>
      </c>
      <c r="D100" s="4">
        <v>30</v>
      </c>
      <c r="E100" s="1" t="s">
        <v>27</v>
      </c>
      <c r="F100" s="138">
        <v>0</v>
      </c>
      <c r="G100" s="1" t="s">
        <v>29</v>
      </c>
      <c r="H100" s="138">
        <v>0</v>
      </c>
      <c r="I100" s="29" t="str">
        <f t="shared" si="30"/>
        <v>X</v>
      </c>
      <c r="J100" s="36" t="s">
        <v>41</v>
      </c>
      <c r="K100" s="23" t="str">
        <f t="shared" si="31"/>
        <v>3</v>
      </c>
      <c r="L100" s="23" t="str">
        <f t="shared" si="32"/>
        <v>1</v>
      </c>
      <c r="M100" s="20">
        <f t="shared" si="33"/>
        <v>4</v>
      </c>
      <c r="N100" s="42">
        <v>40350</v>
      </c>
      <c r="O100" s="1">
        <v>30</v>
      </c>
      <c r="P100" s="1" t="s">
        <v>27</v>
      </c>
      <c r="Q100" s="28">
        <v>0</v>
      </c>
      <c r="R100" s="1" t="s">
        <v>29</v>
      </c>
      <c r="S100" s="28">
        <v>0</v>
      </c>
      <c r="T100" s="29" t="str">
        <f t="shared" si="34"/>
        <v>X</v>
      </c>
      <c r="U100" s="36" t="s">
        <v>41</v>
      </c>
    </row>
    <row r="101" spans="3:21" ht="12.75">
      <c r="C101" s="42">
        <v>40354</v>
      </c>
      <c r="D101" s="4">
        <v>45</v>
      </c>
      <c r="E101" s="1" t="s">
        <v>27</v>
      </c>
      <c r="F101" s="138">
        <v>0</v>
      </c>
      <c r="G101" s="1" t="s">
        <v>28</v>
      </c>
      <c r="H101" s="138">
        <v>0</v>
      </c>
      <c r="I101" s="29" t="str">
        <f t="shared" si="30"/>
        <v>X</v>
      </c>
      <c r="J101" s="36" t="s">
        <v>40</v>
      </c>
      <c r="K101" s="23" t="str">
        <f t="shared" si="31"/>
        <v>3</v>
      </c>
      <c r="L101" s="23" t="str">
        <f t="shared" si="32"/>
        <v>1</v>
      </c>
      <c r="M101" s="20">
        <f t="shared" si="33"/>
        <v>4</v>
      </c>
      <c r="N101" s="42">
        <v>40354</v>
      </c>
      <c r="O101" s="1">
        <v>45</v>
      </c>
      <c r="P101" s="1" t="s">
        <v>27</v>
      </c>
      <c r="Q101" s="28">
        <v>0</v>
      </c>
      <c r="R101" s="1" t="s">
        <v>28</v>
      </c>
      <c r="S101" s="28">
        <v>0</v>
      </c>
      <c r="T101" s="29" t="str">
        <f t="shared" si="34"/>
        <v>X</v>
      </c>
      <c r="U101" s="36" t="s">
        <v>40</v>
      </c>
    </row>
    <row r="102" spans="3:21" ht="13.5" thickBot="1">
      <c r="C102" s="42">
        <v>40354</v>
      </c>
      <c r="D102" s="4">
        <v>46</v>
      </c>
      <c r="E102" s="1" t="s">
        <v>29</v>
      </c>
      <c r="F102" s="138">
        <v>0</v>
      </c>
      <c r="G102" s="1" t="s">
        <v>51</v>
      </c>
      <c r="H102" s="138">
        <v>0</v>
      </c>
      <c r="I102" s="29" t="str">
        <f t="shared" si="30"/>
        <v>X</v>
      </c>
      <c r="J102" s="36" t="s">
        <v>40</v>
      </c>
      <c r="K102" s="23" t="str">
        <f t="shared" si="31"/>
        <v>3</v>
      </c>
      <c r="L102" s="23" t="str">
        <f t="shared" si="32"/>
        <v>1</v>
      </c>
      <c r="M102" s="20">
        <f t="shared" si="33"/>
        <v>4</v>
      </c>
      <c r="N102" s="42">
        <v>40354</v>
      </c>
      <c r="O102" s="1">
        <v>46</v>
      </c>
      <c r="P102" s="1" t="s">
        <v>29</v>
      </c>
      <c r="Q102" s="28">
        <v>0</v>
      </c>
      <c r="R102" s="1" t="s">
        <v>51</v>
      </c>
      <c r="S102" s="28">
        <v>0</v>
      </c>
      <c r="T102" s="29" t="str">
        <f t="shared" si="34"/>
        <v>X</v>
      </c>
      <c r="U102" s="36" t="s">
        <v>40</v>
      </c>
    </row>
    <row r="103" spans="11:21" ht="13.5" thickBot="1">
      <c r="K103" s="98" t="s">
        <v>97</v>
      </c>
      <c r="L103" s="99"/>
      <c r="M103" s="71">
        <f>SUM(M97:M102)</f>
        <v>24</v>
      </c>
      <c r="U103" s="16"/>
    </row>
    <row r="104" spans="11:21" ht="12.75">
      <c r="K104" s="92" t="s">
        <v>85</v>
      </c>
      <c r="L104" s="93"/>
      <c r="M104" s="74" t="str">
        <f>IF((L97+L98+L99+L100+L101+L102)=6,"8")</f>
        <v>8</v>
      </c>
      <c r="U104" s="16"/>
    </row>
    <row r="105" spans="11:21" ht="13.5" thickBot="1">
      <c r="K105" s="94" t="s">
        <v>98</v>
      </c>
      <c r="L105" s="95"/>
      <c r="M105" s="72">
        <f>SUM(M103+M104)</f>
        <v>32</v>
      </c>
      <c r="U105" s="16"/>
    </row>
    <row r="106" ht="12.75">
      <c r="U106" s="16"/>
    </row>
    <row r="107" ht="13.5" thickBot="1">
      <c r="U107" s="16"/>
    </row>
    <row r="108" spans="3:21" ht="13.5" thickBot="1">
      <c r="C108" s="107" t="s">
        <v>60</v>
      </c>
      <c r="D108" s="108"/>
      <c r="E108" s="108"/>
      <c r="F108" s="108"/>
      <c r="G108" s="108"/>
      <c r="H108" s="108"/>
      <c r="I108" s="108"/>
      <c r="J108" s="109"/>
      <c r="K108" s="96" t="str">
        <f>$A$2</f>
        <v>YourNameHere</v>
      </c>
      <c r="L108" s="97"/>
      <c r="M108" s="24"/>
      <c r="N108" s="104" t="s">
        <v>50</v>
      </c>
      <c r="O108" s="105"/>
      <c r="P108" s="105"/>
      <c r="Q108" s="105"/>
      <c r="R108" s="105"/>
      <c r="S108" s="105"/>
      <c r="T108" s="105"/>
      <c r="U108" s="106"/>
    </row>
    <row r="109" spans="3:21" ht="38.25">
      <c r="C109" s="110" t="str">
        <f>A2</f>
        <v>YourNameHere</v>
      </c>
      <c r="D109" s="111"/>
      <c r="E109" s="111"/>
      <c r="F109" s="111"/>
      <c r="G109" s="111"/>
      <c r="H109" s="111"/>
      <c r="I109" s="111"/>
      <c r="J109" s="112"/>
      <c r="K109" s="21" t="s">
        <v>63</v>
      </c>
      <c r="L109" s="21" t="s">
        <v>64</v>
      </c>
      <c r="M109" s="18" t="s">
        <v>65</v>
      </c>
      <c r="N109" s="113" t="s">
        <v>61</v>
      </c>
      <c r="O109" s="114"/>
      <c r="P109" s="114"/>
      <c r="Q109" s="114"/>
      <c r="R109" s="114"/>
      <c r="S109" s="114"/>
      <c r="T109" s="114"/>
      <c r="U109" s="115"/>
    </row>
    <row r="110" spans="3:21" ht="38.25">
      <c r="C110" s="11" t="s">
        <v>0</v>
      </c>
      <c r="D110" s="12" t="s">
        <v>38</v>
      </c>
      <c r="E110" s="6" t="s">
        <v>35</v>
      </c>
      <c r="F110" s="13" t="s">
        <v>36</v>
      </c>
      <c r="G110" s="6" t="s">
        <v>37</v>
      </c>
      <c r="H110" s="13" t="s">
        <v>36</v>
      </c>
      <c r="I110" s="27" t="s">
        <v>62</v>
      </c>
      <c r="J110" s="14" t="s">
        <v>44</v>
      </c>
      <c r="K110" s="22"/>
      <c r="L110" s="23"/>
      <c r="M110" s="20"/>
      <c r="N110" s="11" t="s">
        <v>0</v>
      </c>
      <c r="O110" s="7" t="s">
        <v>38</v>
      </c>
      <c r="P110" s="6" t="s">
        <v>35</v>
      </c>
      <c r="Q110" s="13" t="s">
        <v>36</v>
      </c>
      <c r="R110" s="6" t="s">
        <v>37</v>
      </c>
      <c r="S110" s="13" t="s">
        <v>36</v>
      </c>
      <c r="T110" s="27" t="s">
        <v>62</v>
      </c>
      <c r="U110" s="14" t="s">
        <v>44</v>
      </c>
    </row>
    <row r="111" spans="3:21" ht="12.75">
      <c r="C111" s="42">
        <v>40344</v>
      </c>
      <c r="D111" s="4">
        <v>15</v>
      </c>
      <c r="E111" s="1" t="s">
        <v>30</v>
      </c>
      <c r="F111" s="138">
        <v>0</v>
      </c>
      <c r="G111" s="1" t="s">
        <v>31</v>
      </c>
      <c r="H111" s="138">
        <v>0</v>
      </c>
      <c r="I111" s="29" t="str">
        <f aca="true" t="shared" si="35" ref="I111:I116">IF(F111&gt;H111,"1",IF(F111&lt;H111,"2",IF(F111=H111,"X")))</f>
        <v>X</v>
      </c>
      <c r="J111" s="36" t="s">
        <v>41</v>
      </c>
      <c r="K111" s="23" t="str">
        <f aca="true" t="shared" si="36" ref="K111:K116">IF(AND(F111=Q111,H111=S111),"3")</f>
        <v>3</v>
      </c>
      <c r="L111" s="23" t="str">
        <f aca="true" t="shared" si="37" ref="L111:L116">IF(AND(I111=T111),"1")</f>
        <v>1</v>
      </c>
      <c r="M111" s="20">
        <f aca="true" t="shared" si="38" ref="M111:M116">(K111+L111)</f>
        <v>4</v>
      </c>
      <c r="N111" s="42">
        <v>40344</v>
      </c>
      <c r="O111" s="1">
        <v>15</v>
      </c>
      <c r="P111" s="1" t="s">
        <v>30</v>
      </c>
      <c r="Q111" s="28">
        <v>0</v>
      </c>
      <c r="R111" s="1" t="s">
        <v>31</v>
      </c>
      <c r="S111" s="28">
        <v>0</v>
      </c>
      <c r="T111" s="29" t="str">
        <f aca="true" t="shared" si="39" ref="T111:T116">IF(Q111&gt;S111,"1",IF(Q111&lt;S111,"2",IF(Q111=S111,"X")))</f>
        <v>X</v>
      </c>
      <c r="U111" s="36" t="s">
        <v>41</v>
      </c>
    </row>
    <row r="112" spans="3:21" ht="12.75">
      <c r="C112" s="42">
        <v>40345</v>
      </c>
      <c r="D112" s="4">
        <v>16</v>
      </c>
      <c r="E112" s="1" t="s">
        <v>32</v>
      </c>
      <c r="F112" s="138">
        <v>0</v>
      </c>
      <c r="G112" s="1" t="s">
        <v>33</v>
      </c>
      <c r="H112" s="138">
        <v>0</v>
      </c>
      <c r="I112" s="29" t="str">
        <f t="shared" si="35"/>
        <v>X</v>
      </c>
      <c r="J112" s="36" t="s">
        <v>40</v>
      </c>
      <c r="K112" s="23" t="str">
        <f t="shared" si="36"/>
        <v>3</v>
      </c>
      <c r="L112" s="23" t="str">
        <f t="shared" si="37"/>
        <v>1</v>
      </c>
      <c r="M112" s="20">
        <f t="shared" si="38"/>
        <v>4</v>
      </c>
      <c r="N112" s="42">
        <v>40345</v>
      </c>
      <c r="O112" s="1">
        <v>16</v>
      </c>
      <c r="P112" s="1" t="s">
        <v>32</v>
      </c>
      <c r="Q112" s="28">
        <v>0</v>
      </c>
      <c r="R112" s="1" t="s">
        <v>33</v>
      </c>
      <c r="S112" s="28">
        <v>0</v>
      </c>
      <c r="T112" s="29" t="str">
        <f t="shared" si="39"/>
        <v>X</v>
      </c>
      <c r="U112" s="36" t="s">
        <v>40</v>
      </c>
    </row>
    <row r="113" spans="3:21" ht="12.75">
      <c r="C113" s="42">
        <v>40350</v>
      </c>
      <c r="D113" s="4">
        <v>31</v>
      </c>
      <c r="E113" s="1" t="s">
        <v>31</v>
      </c>
      <c r="F113" s="138">
        <v>0</v>
      </c>
      <c r="G113" s="1" t="s">
        <v>33</v>
      </c>
      <c r="H113" s="138">
        <v>0</v>
      </c>
      <c r="I113" s="29" t="str">
        <f t="shared" si="35"/>
        <v>X</v>
      </c>
      <c r="J113" s="36" t="s">
        <v>40</v>
      </c>
      <c r="K113" s="23" t="str">
        <f t="shared" si="36"/>
        <v>3</v>
      </c>
      <c r="L113" s="23" t="str">
        <f t="shared" si="37"/>
        <v>1</v>
      </c>
      <c r="M113" s="20">
        <f t="shared" si="38"/>
        <v>4</v>
      </c>
      <c r="N113" s="42">
        <v>40350</v>
      </c>
      <c r="O113" s="1">
        <v>31</v>
      </c>
      <c r="P113" s="1" t="s">
        <v>31</v>
      </c>
      <c r="Q113" s="28">
        <v>0</v>
      </c>
      <c r="R113" s="1" t="s">
        <v>33</v>
      </c>
      <c r="S113" s="28">
        <v>0</v>
      </c>
      <c r="T113" s="29" t="str">
        <f t="shared" si="39"/>
        <v>X</v>
      </c>
      <c r="U113" s="36" t="s">
        <v>40</v>
      </c>
    </row>
    <row r="114" spans="3:21" ht="12.75">
      <c r="C114" s="42">
        <v>40350</v>
      </c>
      <c r="D114" s="4">
        <v>32</v>
      </c>
      <c r="E114" s="1" t="s">
        <v>32</v>
      </c>
      <c r="F114" s="138">
        <v>0</v>
      </c>
      <c r="G114" s="1" t="s">
        <v>30</v>
      </c>
      <c r="H114" s="138">
        <v>0</v>
      </c>
      <c r="I114" s="29" t="str">
        <f t="shared" si="35"/>
        <v>X</v>
      </c>
      <c r="J114" s="36" t="s">
        <v>39</v>
      </c>
      <c r="K114" s="23" t="str">
        <f t="shared" si="36"/>
        <v>3</v>
      </c>
      <c r="L114" s="23" t="str">
        <f t="shared" si="37"/>
        <v>1</v>
      </c>
      <c r="M114" s="20">
        <f t="shared" si="38"/>
        <v>4</v>
      </c>
      <c r="N114" s="42">
        <v>40350</v>
      </c>
      <c r="O114" s="1">
        <v>32</v>
      </c>
      <c r="P114" s="1" t="s">
        <v>32</v>
      </c>
      <c r="Q114" s="28">
        <v>0</v>
      </c>
      <c r="R114" s="1" t="s">
        <v>30</v>
      </c>
      <c r="S114" s="28">
        <v>0</v>
      </c>
      <c r="T114" s="29" t="str">
        <f t="shared" si="39"/>
        <v>X</v>
      </c>
      <c r="U114" s="36" t="s">
        <v>39</v>
      </c>
    </row>
    <row r="115" spans="3:21" ht="12.75">
      <c r="C115" s="42">
        <v>40354</v>
      </c>
      <c r="D115" s="4">
        <v>47</v>
      </c>
      <c r="E115" s="1" t="s">
        <v>31</v>
      </c>
      <c r="F115" s="138">
        <v>0</v>
      </c>
      <c r="G115" s="1" t="s">
        <v>32</v>
      </c>
      <c r="H115" s="138">
        <v>0</v>
      </c>
      <c r="I115" s="29" t="str">
        <f t="shared" si="35"/>
        <v>X</v>
      </c>
      <c r="J115" s="36" t="s">
        <v>39</v>
      </c>
      <c r="K115" s="23" t="str">
        <f t="shared" si="36"/>
        <v>3</v>
      </c>
      <c r="L115" s="23" t="str">
        <f t="shared" si="37"/>
        <v>1</v>
      </c>
      <c r="M115" s="20">
        <f t="shared" si="38"/>
        <v>4</v>
      </c>
      <c r="N115" s="42">
        <v>40354</v>
      </c>
      <c r="O115" s="1">
        <v>47</v>
      </c>
      <c r="P115" s="1" t="s">
        <v>31</v>
      </c>
      <c r="Q115" s="28">
        <v>0</v>
      </c>
      <c r="R115" s="1" t="s">
        <v>32</v>
      </c>
      <c r="S115" s="28">
        <v>0</v>
      </c>
      <c r="T115" s="29" t="str">
        <f t="shared" si="39"/>
        <v>X</v>
      </c>
      <c r="U115" s="36" t="s">
        <v>39</v>
      </c>
    </row>
    <row r="116" spans="3:21" ht="13.5" thickBot="1">
      <c r="C116" s="42">
        <v>40354</v>
      </c>
      <c r="D116" s="4">
        <v>48</v>
      </c>
      <c r="E116" s="1" t="s">
        <v>33</v>
      </c>
      <c r="F116" s="138">
        <v>0</v>
      </c>
      <c r="G116" s="1" t="s">
        <v>30</v>
      </c>
      <c r="H116" s="138">
        <v>0</v>
      </c>
      <c r="I116" s="29" t="str">
        <f t="shared" si="35"/>
        <v>X</v>
      </c>
      <c r="J116" s="36" t="s">
        <v>39</v>
      </c>
      <c r="K116" s="23" t="str">
        <f t="shared" si="36"/>
        <v>3</v>
      </c>
      <c r="L116" s="23" t="str">
        <f t="shared" si="37"/>
        <v>1</v>
      </c>
      <c r="M116" s="20">
        <f t="shared" si="38"/>
        <v>4</v>
      </c>
      <c r="N116" s="42">
        <v>40354</v>
      </c>
      <c r="O116" s="1">
        <v>48</v>
      </c>
      <c r="P116" s="1" t="s">
        <v>33</v>
      </c>
      <c r="Q116" s="28">
        <v>0</v>
      </c>
      <c r="R116" s="1" t="s">
        <v>30</v>
      </c>
      <c r="S116" s="28">
        <v>0</v>
      </c>
      <c r="T116" s="29" t="str">
        <f t="shared" si="39"/>
        <v>X</v>
      </c>
      <c r="U116" s="36" t="s">
        <v>39</v>
      </c>
    </row>
    <row r="117" spans="3:13" ht="13.5" thickBot="1">
      <c r="C117" s="43"/>
      <c r="E117" s="8"/>
      <c r="F117" s="37"/>
      <c r="G117" s="8"/>
      <c r="H117" s="37"/>
      <c r="I117" s="37"/>
      <c r="K117" s="98" t="s">
        <v>99</v>
      </c>
      <c r="L117" s="99"/>
      <c r="M117" s="71">
        <f>SUM(M111:M116)</f>
        <v>24</v>
      </c>
    </row>
    <row r="118" spans="3:13" ht="12.75">
      <c r="C118" s="43"/>
      <c r="E118" s="8"/>
      <c r="F118" s="37"/>
      <c r="G118" s="8"/>
      <c r="H118" s="37"/>
      <c r="I118" s="37"/>
      <c r="K118" s="92" t="s">
        <v>85</v>
      </c>
      <c r="L118" s="93"/>
      <c r="M118" s="74" t="str">
        <f>IF((L111+L112+L113+L114+L115+L116)=6,"8")</f>
        <v>8</v>
      </c>
    </row>
    <row r="119" spans="3:13" ht="13.5" thickBot="1">
      <c r="C119" s="43"/>
      <c r="E119" s="8"/>
      <c r="F119" s="37"/>
      <c r="G119" s="8"/>
      <c r="H119" s="37"/>
      <c r="I119" s="37"/>
      <c r="K119" s="94" t="s">
        <v>100</v>
      </c>
      <c r="L119" s="95"/>
      <c r="M119" s="72">
        <f>SUM(M117+M118)</f>
        <v>32</v>
      </c>
    </row>
    <row r="120" spans="3:9" ht="12.75">
      <c r="C120" s="43"/>
      <c r="E120" s="8"/>
      <c r="F120" s="37"/>
      <c r="G120" s="8"/>
      <c r="H120" s="37"/>
      <c r="I120" s="37"/>
    </row>
    <row r="121" spans="3:14" ht="20.25" customHeight="1">
      <c r="C121" s="43"/>
      <c r="E121" s="8"/>
      <c r="F121" s="37"/>
      <c r="G121" s="8"/>
      <c r="H121" s="37"/>
      <c r="I121" s="37"/>
      <c r="J121" s="102" t="s">
        <v>74</v>
      </c>
      <c r="K121" s="102"/>
      <c r="L121" s="102"/>
      <c r="M121" s="103">
        <f>SUM(M20+M33+M47+M61+M75+M89+M103+M117)</f>
        <v>192</v>
      </c>
      <c r="N121" s="103"/>
    </row>
    <row r="122" spans="8:14" ht="12.75" customHeight="1">
      <c r="H122"/>
      <c r="J122" s="102"/>
      <c r="K122" s="102"/>
      <c r="L122" s="102"/>
      <c r="M122" s="103"/>
      <c r="N122" s="103"/>
    </row>
    <row r="123" spans="8:14" ht="12.75" customHeight="1">
      <c r="H123"/>
      <c r="J123" s="102"/>
      <c r="K123" s="102"/>
      <c r="L123" s="102"/>
      <c r="M123" s="103"/>
      <c r="N123" s="10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spans="5:8" ht="12.75">
      <c r="E131" s="3"/>
      <c r="G131" s="3"/>
      <c r="H131" s="3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</sheetData>
  <sheetProtection/>
  <mergeCells count="67">
    <mergeCell ref="C39:J39"/>
    <mergeCell ref="N11:U11"/>
    <mergeCell ref="N24:U24"/>
    <mergeCell ref="N38:U38"/>
    <mergeCell ref="C11:J11"/>
    <mergeCell ref="N52:U52"/>
    <mergeCell ref="N12:U12"/>
    <mergeCell ref="C66:J66"/>
    <mergeCell ref="C24:J24"/>
    <mergeCell ref="C38:J38"/>
    <mergeCell ref="C52:J52"/>
    <mergeCell ref="K47:L47"/>
    <mergeCell ref="C53:J53"/>
    <mergeCell ref="K33:L33"/>
    <mergeCell ref="K61:L61"/>
    <mergeCell ref="C67:J67"/>
    <mergeCell ref="C81:J81"/>
    <mergeCell ref="C95:J95"/>
    <mergeCell ref="N66:U66"/>
    <mergeCell ref="N80:U80"/>
    <mergeCell ref="N94:U94"/>
    <mergeCell ref="C80:J80"/>
    <mergeCell ref="C94:J94"/>
    <mergeCell ref="K66:L66"/>
    <mergeCell ref="K75:L75"/>
    <mergeCell ref="C109:J109"/>
    <mergeCell ref="N25:U25"/>
    <mergeCell ref="N39:U39"/>
    <mergeCell ref="N53:U53"/>
    <mergeCell ref="N67:U67"/>
    <mergeCell ref="N81:U81"/>
    <mergeCell ref="N95:U95"/>
    <mergeCell ref="N109:U109"/>
    <mergeCell ref="K38:L38"/>
    <mergeCell ref="K52:L52"/>
    <mergeCell ref="K62:L62"/>
    <mergeCell ref="K63:L63"/>
    <mergeCell ref="J121:L123"/>
    <mergeCell ref="M121:N123"/>
    <mergeCell ref="K80:L80"/>
    <mergeCell ref="K89:L89"/>
    <mergeCell ref="K94:L94"/>
    <mergeCell ref="K103:L103"/>
    <mergeCell ref="N108:U108"/>
    <mergeCell ref="C108:J108"/>
    <mergeCell ref="K48:L48"/>
    <mergeCell ref="K49:L49"/>
    <mergeCell ref="K35:L35"/>
    <mergeCell ref="K22:L22"/>
    <mergeCell ref="E1:Q9"/>
    <mergeCell ref="K21:L21"/>
    <mergeCell ref="K34:L34"/>
    <mergeCell ref="K11:L11"/>
    <mergeCell ref="K24:L24"/>
    <mergeCell ref="K20:L20"/>
    <mergeCell ref="C12:J12"/>
    <mergeCell ref="C25:J25"/>
    <mergeCell ref="K104:L104"/>
    <mergeCell ref="K105:L105"/>
    <mergeCell ref="K118:L118"/>
    <mergeCell ref="K119:L119"/>
    <mergeCell ref="K108:L108"/>
    <mergeCell ref="K117:L117"/>
    <mergeCell ref="K76:L76"/>
    <mergeCell ref="K77:L77"/>
    <mergeCell ref="K90:L90"/>
    <mergeCell ref="K91:L9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5">
      <selection activeCell="M22" sqref="M22"/>
    </sheetView>
  </sheetViews>
  <sheetFormatPr defaultColWidth="9.140625" defaultRowHeight="12.75"/>
  <cols>
    <col min="1" max="1" width="14.57421875" style="0" customWidth="1"/>
    <col min="2" max="2" width="18.00390625" style="0" customWidth="1"/>
    <col min="3" max="4" width="14.8515625" style="0" customWidth="1"/>
    <col min="7" max="7" width="16.140625" style="0" customWidth="1"/>
    <col min="8" max="8" width="22.7109375" style="0" customWidth="1"/>
    <col min="9" max="9" width="20.140625" style="0" customWidth="1"/>
    <col min="10" max="10" width="12.00390625" style="0" customWidth="1"/>
  </cols>
  <sheetData>
    <row r="1" spans="1:10" ht="13.5" thickBot="1">
      <c r="A1" s="125" t="s">
        <v>34</v>
      </c>
      <c r="B1" s="126"/>
      <c r="C1" s="127"/>
      <c r="D1" s="67"/>
      <c r="G1" s="122" t="s">
        <v>46</v>
      </c>
      <c r="H1" s="123"/>
      <c r="I1" s="124"/>
      <c r="J1" s="67"/>
    </row>
    <row r="2" spans="1:10" s="44" customFormat="1" ht="24.75" customHeight="1">
      <c r="A2" s="45" t="s">
        <v>5</v>
      </c>
      <c r="B2" s="46" t="s">
        <v>75</v>
      </c>
      <c r="C2" s="47" t="s">
        <v>76</v>
      </c>
      <c r="D2" s="47" t="s">
        <v>77</v>
      </c>
      <c r="G2" s="45" t="s">
        <v>5</v>
      </c>
      <c r="H2" s="46" t="s">
        <v>75</v>
      </c>
      <c r="I2" s="47" t="s">
        <v>76</v>
      </c>
      <c r="J2" s="47" t="s">
        <v>77</v>
      </c>
    </row>
    <row r="3" spans="1:10" ht="12.75">
      <c r="A3" s="48" t="s">
        <v>6</v>
      </c>
      <c r="B3" s="136"/>
      <c r="C3" s="49"/>
      <c r="D3" s="49" t="str">
        <f>IF(B3=C3,"1")</f>
        <v>1</v>
      </c>
      <c r="G3" s="48" t="s">
        <v>18</v>
      </c>
      <c r="H3" s="136"/>
      <c r="I3" s="49"/>
      <c r="J3" s="49" t="str">
        <f>IF(H3=I3,"1")</f>
        <v>1</v>
      </c>
    </row>
    <row r="4" spans="1:10" ht="12.75">
      <c r="A4" s="48" t="s">
        <v>2</v>
      </c>
      <c r="B4" s="136"/>
      <c r="C4" s="49"/>
      <c r="D4" s="49" t="str">
        <f>IF(B4=C4,"1")</f>
        <v>1</v>
      </c>
      <c r="G4" s="48" t="s">
        <v>19</v>
      </c>
      <c r="H4" s="136"/>
      <c r="I4" s="49"/>
      <c r="J4" s="49" t="str">
        <f>IF(H4=I4,"1")</f>
        <v>1</v>
      </c>
    </row>
    <row r="5" spans="1:10" ht="12.75">
      <c r="A5" s="48" t="s">
        <v>3</v>
      </c>
      <c r="B5" s="136"/>
      <c r="C5" s="49"/>
      <c r="D5" s="49" t="str">
        <f>IF(B5=C5,"1")</f>
        <v>1</v>
      </c>
      <c r="G5" s="48" t="s">
        <v>20</v>
      </c>
      <c r="H5" s="136"/>
      <c r="I5" s="49"/>
      <c r="J5" s="49" t="str">
        <f>IF(H5=I5,"1")</f>
        <v>1</v>
      </c>
    </row>
    <row r="6" spans="1:10" ht="13.5" thickBot="1">
      <c r="A6" s="52" t="s">
        <v>4</v>
      </c>
      <c r="B6" s="136"/>
      <c r="C6" s="49"/>
      <c r="D6" s="49" t="str">
        <f>IF(B6=C6,"1")</f>
        <v>1</v>
      </c>
      <c r="G6" s="50" t="s">
        <v>21</v>
      </c>
      <c r="H6" s="135"/>
      <c r="I6" s="51"/>
      <c r="J6" s="49" t="str">
        <f>IF(H6=I6,"1")</f>
        <v>1</v>
      </c>
    </row>
    <row r="7" spans="1:10" ht="13.5" thickBot="1">
      <c r="A7" s="98" t="s">
        <v>66</v>
      </c>
      <c r="B7" s="99"/>
      <c r="C7" s="54">
        <v>3</v>
      </c>
      <c r="D7" s="53" t="str">
        <f>IF((D3+D4+D5+D6)&gt;3,"4")</f>
        <v>4</v>
      </c>
      <c r="G7" s="98" t="s">
        <v>70</v>
      </c>
      <c r="H7" s="99"/>
      <c r="I7" s="54">
        <v>3</v>
      </c>
      <c r="J7" s="53" t="str">
        <f>IF((J3+J4+J5+J6)&gt;3,"4")</f>
        <v>4</v>
      </c>
    </row>
    <row r="8" ht="13.5" thickBot="1"/>
    <row r="9" spans="1:10" ht="13.5" thickBot="1">
      <c r="A9" s="125" t="s">
        <v>42</v>
      </c>
      <c r="B9" s="126"/>
      <c r="C9" s="127"/>
      <c r="D9" s="67"/>
      <c r="G9" s="122" t="s">
        <v>48</v>
      </c>
      <c r="H9" s="123"/>
      <c r="I9" s="124"/>
      <c r="J9" s="67"/>
    </row>
    <row r="10" spans="1:10" ht="38.25">
      <c r="A10" s="45" t="s">
        <v>5</v>
      </c>
      <c r="B10" s="46" t="s">
        <v>75</v>
      </c>
      <c r="C10" s="47" t="s">
        <v>76</v>
      </c>
      <c r="D10" s="47" t="s">
        <v>77</v>
      </c>
      <c r="G10" s="45" t="s">
        <v>5</v>
      </c>
      <c r="H10" s="46" t="s">
        <v>75</v>
      </c>
      <c r="I10" s="47" t="s">
        <v>76</v>
      </c>
      <c r="J10" s="47" t="s">
        <v>77</v>
      </c>
    </row>
    <row r="11" spans="1:10" ht="12.75">
      <c r="A11" s="48" t="s">
        <v>7</v>
      </c>
      <c r="B11" s="136"/>
      <c r="C11" s="49"/>
      <c r="D11" s="49" t="str">
        <f>IF(B11=C11,"1")</f>
        <v>1</v>
      </c>
      <c r="G11" s="48" t="s">
        <v>22</v>
      </c>
      <c r="H11" s="136"/>
      <c r="I11" s="49"/>
      <c r="J11" s="49" t="str">
        <f>IF(H11=I11,"1")</f>
        <v>1</v>
      </c>
    </row>
    <row r="12" spans="1:10" ht="12.75">
      <c r="A12" s="48" t="s">
        <v>8</v>
      </c>
      <c r="B12" s="136"/>
      <c r="C12" s="49"/>
      <c r="D12" s="49" t="str">
        <f>IF(B12=C12,"1")</f>
        <v>1</v>
      </c>
      <c r="G12" s="48" t="s">
        <v>23</v>
      </c>
      <c r="H12" s="136"/>
      <c r="I12" s="49"/>
      <c r="J12" s="49" t="str">
        <f>IF(H12=I12,"1")</f>
        <v>1</v>
      </c>
    </row>
    <row r="13" spans="1:10" ht="12.75">
      <c r="A13" s="48" t="s">
        <v>83</v>
      </c>
      <c r="B13" s="136"/>
      <c r="C13" s="49"/>
      <c r="D13" s="49" t="str">
        <f>IF(B13=C13,"1")</f>
        <v>1</v>
      </c>
      <c r="G13" s="48" t="s">
        <v>24</v>
      </c>
      <c r="H13" s="136"/>
      <c r="I13" s="49"/>
      <c r="J13" s="49" t="str">
        <f>IF(H13=I13,"1")</f>
        <v>1</v>
      </c>
    </row>
    <row r="14" spans="1:10" ht="13.5" thickBot="1">
      <c r="A14" s="52" t="s">
        <v>9</v>
      </c>
      <c r="B14" s="136"/>
      <c r="C14" s="49"/>
      <c r="D14" s="49" t="str">
        <f>IF(B14=C14,"1")</f>
        <v>1</v>
      </c>
      <c r="G14" s="50" t="s">
        <v>25</v>
      </c>
      <c r="H14" s="135"/>
      <c r="I14" s="51"/>
      <c r="J14" s="49" t="str">
        <f>IF(H14=I14,"1")</f>
        <v>1</v>
      </c>
    </row>
    <row r="15" spans="1:10" ht="13.5" thickBot="1">
      <c r="A15" s="98" t="s">
        <v>67</v>
      </c>
      <c r="B15" s="99"/>
      <c r="C15" s="54">
        <v>3</v>
      </c>
      <c r="D15" s="53" t="str">
        <f>IF((D11+D12+D13+D14)&gt;3,"4")</f>
        <v>4</v>
      </c>
      <c r="G15" s="98" t="s">
        <v>71</v>
      </c>
      <c r="H15" s="99"/>
      <c r="I15" s="54">
        <v>3</v>
      </c>
      <c r="J15" s="53" t="str">
        <f>IF((J11+J12+J13+J14)&gt;3,"4")</f>
        <v>4</v>
      </c>
    </row>
    <row r="16" ht="13.5" thickBot="1"/>
    <row r="17" spans="1:10" ht="13.5" thickBot="1">
      <c r="A17" s="122" t="s">
        <v>43</v>
      </c>
      <c r="B17" s="123"/>
      <c r="C17" s="124"/>
      <c r="D17" s="67"/>
      <c r="G17" s="122" t="s">
        <v>49</v>
      </c>
      <c r="H17" s="123"/>
      <c r="I17" s="124"/>
      <c r="J17" s="67"/>
    </row>
    <row r="18" spans="1:10" ht="38.25">
      <c r="A18" s="45" t="s">
        <v>5</v>
      </c>
      <c r="B18" s="46" t="s">
        <v>75</v>
      </c>
      <c r="C18" s="47" t="s">
        <v>76</v>
      </c>
      <c r="D18" s="47" t="s">
        <v>77</v>
      </c>
      <c r="G18" s="45" t="s">
        <v>5</v>
      </c>
      <c r="H18" s="46" t="s">
        <v>75</v>
      </c>
      <c r="I18" s="47" t="s">
        <v>76</v>
      </c>
      <c r="J18" s="47" t="s">
        <v>77</v>
      </c>
    </row>
    <row r="19" spans="1:10" ht="12.75">
      <c r="A19" s="3" t="s">
        <v>10</v>
      </c>
      <c r="B19" s="136"/>
      <c r="C19" s="49"/>
      <c r="D19" s="49" t="str">
        <f>IF(B19=C19,"1")</f>
        <v>1</v>
      </c>
      <c r="G19" s="48" t="s">
        <v>26</v>
      </c>
      <c r="H19" s="136"/>
      <c r="I19" s="49"/>
      <c r="J19" s="49" t="str">
        <f>IF(H19=I19,"1")</f>
        <v>1</v>
      </c>
    </row>
    <row r="20" spans="1:10" ht="12.75">
      <c r="A20" t="s">
        <v>11</v>
      </c>
      <c r="B20" s="136"/>
      <c r="C20" s="49"/>
      <c r="D20" s="49" t="str">
        <f>IF(B20=C20,"1")</f>
        <v>1</v>
      </c>
      <c r="G20" s="48" t="s">
        <v>27</v>
      </c>
      <c r="H20" s="136"/>
      <c r="I20" s="49"/>
      <c r="J20" s="49" t="str">
        <f>IF(H20=I20,"1")</f>
        <v>1</v>
      </c>
    </row>
    <row r="21" spans="1:10" ht="12.75">
      <c r="A21" t="s">
        <v>12</v>
      </c>
      <c r="B21" s="136"/>
      <c r="C21" s="49"/>
      <c r="D21" s="49" t="str">
        <f>IF(B21=C21,"1")</f>
        <v>1</v>
      </c>
      <c r="G21" s="48" t="s">
        <v>28</v>
      </c>
      <c r="H21" s="136"/>
      <c r="I21" s="49"/>
      <c r="J21" s="49" t="str">
        <f>IF(H21=I21,"1")</f>
        <v>1</v>
      </c>
    </row>
    <row r="22" spans="1:10" ht="13.5" thickBot="1">
      <c r="A22" t="s">
        <v>13</v>
      </c>
      <c r="B22" s="136"/>
      <c r="C22" s="49"/>
      <c r="D22" s="49" t="str">
        <f>IF(B22=C22,"1")</f>
        <v>1</v>
      </c>
      <c r="G22" s="50" t="s">
        <v>29</v>
      </c>
      <c r="H22" s="135"/>
      <c r="I22" s="51"/>
      <c r="J22" s="49" t="str">
        <f>IF(H22=I22,"1")</f>
        <v>1</v>
      </c>
    </row>
    <row r="23" spans="1:10" ht="13.5" thickBot="1">
      <c r="A23" s="98" t="s">
        <v>68</v>
      </c>
      <c r="B23" s="99"/>
      <c r="C23" s="54">
        <v>3</v>
      </c>
      <c r="D23" s="53" t="str">
        <f>IF((D19+D20+D21+D22)&gt;3,"4")</f>
        <v>4</v>
      </c>
      <c r="G23" s="98" t="s">
        <v>72</v>
      </c>
      <c r="H23" s="99"/>
      <c r="I23" s="54">
        <v>3</v>
      </c>
      <c r="J23" s="53" t="str">
        <f>IF((J19+J20+J21+J22)&gt;3,"4")</f>
        <v>4</v>
      </c>
    </row>
    <row r="24" ht="13.5" thickBot="1"/>
    <row r="25" spans="1:10" ht="13.5" thickBot="1">
      <c r="A25" s="122" t="s">
        <v>45</v>
      </c>
      <c r="B25" s="123"/>
      <c r="C25" s="124"/>
      <c r="D25" s="67"/>
      <c r="G25" s="122" t="s">
        <v>73</v>
      </c>
      <c r="H25" s="123"/>
      <c r="I25" s="124"/>
      <c r="J25" s="67"/>
    </row>
    <row r="26" spans="1:10" ht="38.25">
      <c r="A26" s="45" t="s">
        <v>5</v>
      </c>
      <c r="B26" s="46" t="s">
        <v>75</v>
      </c>
      <c r="C26" s="47" t="s">
        <v>76</v>
      </c>
      <c r="D26" s="47" t="s">
        <v>77</v>
      </c>
      <c r="G26" s="45" t="s">
        <v>5</v>
      </c>
      <c r="H26" s="46" t="s">
        <v>75</v>
      </c>
      <c r="I26" s="47" t="s">
        <v>76</v>
      </c>
      <c r="J26" s="47" t="s">
        <v>77</v>
      </c>
    </row>
    <row r="27" spans="1:10" ht="12.75">
      <c r="A27" t="s">
        <v>14</v>
      </c>
      <c r="B27" s="136"/>
      <c r="C27" s="49"/>
      <c r="D27" s="49" t="str">
        <f>IF(B27=C27,"1")</f>
        <v>1</v>
      </c>
      <c r="G27" s="48" t="s">
        <v>30</v>
      </c>
      <c r="H27" s="136"/>
      <c r="I27" s="49"/>
      <c r="J27" s="49" t="str">
        <f>IF(H27=I27,"1")</f>
        <v>1</v>
      </c>
    </row>
    <row r="28" spans="1:10" ht="12.75">
      <c r="A28" t="s">
        <v>15</v>
      </c>
      <c r="B28" s="136"/>
      <c r="C28" s="49"/>
      <c r="D28" s="49" t="str">
        <f>IF(B28=C28,"1")</f>
        <v>1</v>
      </c>
      <c r="G28" s="48" t="s">
        <v>31</v>
      </c>
      <c r="H28" s="136"/>
      <c r="I28" s="49"/>
      <c r="J28" s="49" t="str">
        <f>IF(H28=I28,"1")</f>
        <v>1</v>
      </c>
    </row>
    <row r="29" spans="1:10" ht="12.75">
      <c r="A29" t="s">
        <v>16</v>
      </c>
      <c r="B29" s="136"/>
      <c r="C29" s="49"/>
      <c r="D29" s="49" t="str">
        <f>IF(B29=C29,"1")</f>
        <v>1</v>
      </c>
      <c r="G29" s="48" t="s">
        <v>32</v>
      </c>
      <c r="H29" s="136"/>
      <c r="I29" s="49"/>
      <c r="J29" s="49" t="str">
        <f>IF(H29=I29,"1")</f>
        <v>1</v>
      </c>
    </row>
    <row r="30" spans="1:10" ht="13.5" thickBot="1">
      <c r="A30" t="s">
        <v>17</v>
      </c>
      <c r="B30" s="136"/>
      <c r="C30" s="49"/>
      <c r="D30" s="49" t="str">
        <f>IF(B30=C30,"1")</f>
        <v>1</v>
      </c>
      <c r="G30" s="50" t="s">
        <v>33</v>
      </c>
      <c r="H30" s="135"/>
      <c r="I30" s="51"/>
      <c r="J30" s="49" t="str">
        <f>IF(H30=I30,"1")</f>
        <v>1</v>
      </c>
    </row>
    <row r="31" spans="1:10" ht="13.5" thickBot="1">
      <c r="A31" s="98" t="s">
        <v>69</v>
      </c>
      <c r="B31" s="99"/>
      <c r="C31" s="54">
        <v>3</v>
      </c>
      <c r="D31" s="53" t="str">
        <f>IF((D27+D28+D29+D30)&gt;3,"4")</f>
        <v>4</v>
      </c>
      <c r="G31" s="98" t="s">
        <v>73</v>
      </c>
      <c r="H31" s="99"/>
      <c r="I31" s="54">
        <v>3</v>
      </c>
      <c r="J31" s="53" t="str">
        <f>IF((J27+J28+J29+J30)&gt;3,"4")</f>
        <v>4</v>
      </c>
    </row>
    <row r="35" spans="4:8" ht="12.75">
      <c r="D35" s="137" t="s">
        <v>124</v>
      </c>
      <c r="E35" s="137"/>
      <c r="F35" s="137"/>
      <c r="G35" s="137"/>
      <c r="H35" s="137"/>
    </row>
    <row r="36" spans="4:8" ht="12.75">
      <c r="D36" s="137"/>
      <c r="E36" s="137"/>
      <c r="F36" s="137"/>
      <c r="G36" s="137"/>
      <c r="H36" s="137"/>
    </row>
    <row r="37" spans="4:8" ht="12.75">
      <c r="D37" s="137"/>
      <c r="E37" s="137"/>
      <c r="F37" s="137"/>
      <c r="G37" s="137"/>
      <c r="H37" s="137"/>
    </row>
    <row r="38" spans="4:8" ht="12.75">
      <c r="D38" s="137"/>
      <c r="E38" s="137"/>
      <c r="F38" s="137"/>
      <c r="G38" s="137"/>
      <c r="H38" s="137"/>
    </row>
    <row r="39" spans="4:8" ht="12.75">
      <c r="D39" s="137"/>
      <c r="E39" s="137"/>
      <c r="F39" s="137"/>
      <c r="G39" s="137"/>
      <c r="H39" s="137"/>
    </row>
    <row r="40" spans="4:8" ht="12.75">
      <c r="D40" s="137"/>
      <c r="E40" s="137"/>
      <c r="F40" s="137"/>
      <c r="G40" s="137"/>
      <c r="H40" s="137"/>
    </row>
  </sheetData>
  <sheetProtection/>
  <mergeCells count="17">
    <mergeCell ref="D35:H40"/>
    <mergeCell ref="A17:C17"/>
    <mergeCell ref="A23:B23"/>
    <mergeCell ref="A25:C25"/>
    <mergeCell ref="A31:B31"/>
    <mergeCell ref="A9:C9"/>
    <mergeCell ref="A1:C1"/>
    <mergeCell ref="A7:B7"/>
    <mergeCell ref="A15:B15"/>
    <mergeCell ref="G17:I17"/>
    <mergeCell ref="G23:H23"/>
    <mergeCell ref="G25:I25"/>
    <mergeCell ref="G31:H31"/>
    <mergeCell ref="G1:I1"/>
    <mergeCell ref="G7:H7"/>
    <mergeCell ref="G9:I9"/>
    <mergeCell ref="G15:H15"/>
  </mergeCells>
  <printOptions/>
  <pageMargins left="0.75" right="0.75" top="1" bottom="1" header="0.5" footer="0.5"/>
  <pageSetup horizontalDpi="525" verticalDpi="5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6.57421875" style="0" customWidth="1"/>
    <col min="2" max="2" width="24.8515625" style="0" customWidth="1"/>
    <col min="3" max="3" width="16.140625" style="0" customWidth="1"/>
    <col min="4" max="4" width="16.7109375" style="0" customWidth="1"/>
  </cols>
  <sheetData>
    <row r="1" spans="1:4" ht="12.75">
      <c r="A1" s="122" t="s">
        <v>78</v>
      </c>
      <c r="B1" s="123"/>
      <c r="C1" s="123"/>
      <c r="D1" s="124"/>
    </row>
    <row r="2" spans="1:4" s="66" customFormat="1" ht="36.75" customHeight="1">
      <c r="A2" s="80" t="s">
        <v>82</v>
      </c>
      <c r="B2" s="81" t="s">
        <v>80</v>
      </c>
      <c r="C2" s="81" t="s">
        <v>79</v>
      </c>
      <c r="D2" s="82" t="s">
        <v>81</v>
      </c>
    </row>
    <row r="3" spans="1:4" ht="13.5" thickBot="1">
      <c r="A3" s="134"/>
      <c r="B3" s="135"/>
      <c r="C3" s="9"/>
      <c r="D3" s="51"/>
    </row>
    <row r="4" ht="13.5" thickBot="1"/>
    <row r="5" spans="1:4" ht="12.75">
      <c r="A5" s="122" t="s">
        <v>104</v>
      </c>
      <c r="B5" s="123"/>
      <c r="C5" s="83"/>
      <c r="D5" s="84"/>
    </row>
    <row r="6" spans="1:4" ht="12.75">
      <c r="A6" s="80" t="s">
        <v>105</v>
      </c>
      <c r="B6" s="81" t="s">
        <v>106</v>
      </c>
      <c r="C6" s="81"/>
      <c r="D6" s="82"/>
    </row>
    <row r="7" spans="1:4" ht="13.5" thickBot="1">
      <c r="A7" s="134"/>
      <c r="B7" s="130"/>
      <c r="C7" s="130"/>
      <c r="D7" s="131"/>
    </row>
    <row r="8" ht="13.5" thickBot="1"/>
    <row r="9" spans="1:4" ht="12.75">
      <c r="A9" s="122" t="s">
        <v>123</v>
      </c>
      <c r="B9" s="123"/>
      <c r="C9" s="83"/>
      <c r="D9" s="84"/>
    </row>
    <row r="10" spans="1:4" ht="12.75">
      <c r="A10" s="80" t="s">
        <v>107</v>
      </c>
      <c r="B10" s="81" t="s">
        <v>108</v>
      </c>
      <c r="C10" s="8"/>
      <c r="D10" s="49"/>
    </row>
    <row r="11" spans="1:4" ht="13.5" thickBot="1">
      <c r="A11" s="134"/>
      <c r="B11" s="130"/>
      <c r="C11" s="130"/>
      <c r="D11" s="131"/>
    </row>
    <row r="12" ht="13.5" thickBot="1"/>
    <row r="13" spans="1:6" ht="15">
      <c r="A13" s="122" t="s">
        <v>109</v>
      </c>
      <c r="B13" s="123"/>
      <c r="C13" s="123"/>
      <c r="D13" s="84"/>
      <c r="F13" s="77"/>
    </row>
    <row r="14" spans="1:6" ht="15">
      <c r="A14" s="80" t="s">
        <v>110</v>
      </c>
      <c r="B14" s="81" t="s">
        <v>111</v>
      </c>
      <c r="C14" s="85" t="s">
        <v>112</v>
      </c>
      <c r="D14" s="49"/>
      <c r="F14" s="78"/>
    </row>
    <row r="15" spans="1:6" ht="15">
      <c r="A15" s="86" t="s">
        <v>113</v>
      </c>
      <c r="B15" s="136"/>
      <c r="C15" s="128"/>
      <c r="D15" s="129"/>
      <c r="F15" s="78"/>
    </row>
    <row r="16" spans="1:6" ht="15">
      <c r="A16" s="86" t="s">
        <v>114</v>
      </c>
      <c r="B16" s="136"/>
      <c r="C16" s="128"/>
      <c r="D16" s="129"/>
      <c r="F16" s="78"/>
    </row>
    <row r="17" spans="1:4" ht="12.75">
      <c r="A17" s="86" t="s">
        <v>115</v>
      </c>
      <c r="B17" s="136"/>
      <c r="C17" s="128"/>
      <c r="D17" s="129"/>
    </row>
    <row r="18" spans="1:4" ht="25.5">
      <c r="A18" s="87" t="s">
        <v>116</v>
      </c>
      <c r="B18" s="136"/>
      <c r="C18" s="128"/>
      <c r="D18" s="129"/>
    </row>
    <row r="19" spans="1:4" ht="12.75">
      <c r="A19" s="86" t="s">
        <v>117</v>
      </c>
      <c r="B19" s="136"/>
      <c r="C19" s="128"/>
      <c r="D19" s="129"/>
    </row>
    <row r="20" spans="1:4" ht="13.5" thickBot="1">
      <c r="A20" s="88" t="s">
        <v>118</v>
      </c>
      <c r="B20" s="135"/>
      <c r="C20" s="130"/>
      <c r="D20" s="131"/>
    </row>
  </sheetData>
  <sheetProtection/>
  <mergeCells count="12">
    <mergeCell ref="C18:D18"/>
    <mergeCell ref="C19:D19"/>
    <mergeCell ref="C20:D20"/>
    <mergeCell ref="A1:D1"/>
    <mergeCell ref="A5:B5"/>
    <mergeCell ref="A9:B9"/>
    <mergeCell ref="B11:D11"/>
    <mergeCell ref="B7:D7"/>
    <mergeCell ref="A13:C13"/>
    <mergeCell ref="C15:D15"/>
    <mergeCell ref="C16:D16"/>
    <mergeCell ref="C17:D17"/>
  </mergeCells>
  <printOptions/>
  <pageMargins left="0.75" right="0.75" top="1" bottom="1" header="0.5" footer="0.5"/>
  <pageSetup horizontalDpi="525" verticalDpi="5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E33" sqref="E33"/>
    </sheetView>
  </sheetViews>
  <sheetFormatPr defaultColWidth="9.140625" defaultRowHeight="12.75"/>
  <cols>
    <col min="1" max="1" width="19.7109375" style="0" customWidth="1"/>
  </cols>
  <sheetData>
    <row r="1" spans="1:4" ht="21" customHeight="1">
      <c r="A1" s="132" t="s">
        <v>113</v>
      </c>
      <c r="B1" s="132"/>
      <c r="C1" s="132"/>
      <c r="D1" s="132"/>
    </row>
    <row r="2" ht="15">
      <c r="A2" s="78" t="s">
        <v>2</v>
      </c>
    </row>
    <row r="3" ht="15">
      <c r="A3" s="78" t="s">
        <v>119</v>
      </c>
    </row>
    <row r="4" ht="15">
      <c r="A4" s="78" t="s">
        <v>30</v>
      </c>
    </row>
    <row r="6" spans="1:4" ht="15">
      <c r="A6" s="132" t="s">
        <v>114</v>
      </c>
      <c r="B6" s="132"/>
      <c r="C6" s="132"/>
      <c r="D6" s="132"/>
    </row>
    <row r="7" ht="15">
      <c r="A7" s="78" t="s">
        <v>3</v>
      </c>
    </row>
    <row r="8" ht="15">
      <c r="A8" s="78" t="s">
        <v>7</v>
      </c>
    </row>
    <row r="9" ht="15">
      <c r="A9" s="78" t="s">
        <v>23</v>
      </c>
    </row>
    <row r="10" ht="15">
      <c r="A10" s="78" t="s">
        <v>28</v>
      </c>
    </row>
    <row r="11" ht="15">
      <c r="A11" s="78" t="s">
        <v>31</v>
      </c>
    </row>
    <row r="12" ht="15">
      <c r="A12" s="78"/>
    </row>
    <row r="13" spans="1:4" ht="15">
      <c r="A13" s="132" t="s">
        <v>115</v>
      </c>
      <c r="B13" s="132"/>
      <c r="C13" s="132"/>
      <c r="D13" s="132"/>
    </row>
    <row r="14" ht="15">
      <c r="A14" s="78" t="s">
        <v>4</v>
      </c>
    </row>
    <row r="15" ht="15">
      <c r="A15" s="78" t="s">
        <v>120</v>
      </c>
    </row>
    <row r="16" ht="15">
      <c r="A16" s="78" t="s">
        <v>14</v>
      </c>
    </row>
    <row r="17" ht="15">
      <c r="A17" s="78" t="s">
        <v>22</v>
      </c>
    </row>
    <row r="18" ht="15">
      <c r="A18" s="78" t="s">
        <v>18</v>
      </c>
    </row>
    <row r="19" ht="15">
      <c r="A19" s="78" t="s">
        <v>19</v>
      </c>
    </row>
    <row r="20" ht="15">
      <c r="A20" s="78" t="s">
        <v>32</v>
      </c>
    </row>
    <row r="21" ht="15">
      <c r="A21" s="78" t="s">
        <v>27</v>
      </c>
    </row>
    <row r="22" ht="15">
      <c r="A22" s="78"/>
    </row>
    <row r="23" spans="1:4" ht="15">
      <c r="A23" s="132" t="s">
        <v>116</v>
      </c>
      <c r="B23" s="132"/>
      <c r="C23" s="132"/>
      <c r="D23" s="132"/>
    </row>
    <row r="24" ht="15">
      <c r="A24" s="78" t="s">
        <v>13</v>
      </c>
    </row>
    <row r="25" ht="15">
      <c r="A25" s="78" t="s">
        <v>9</v>
      </c>
    </row>
    <row r="26" ht="15">
      <c r="A26" s="78" t="s">
        <v>16</v>
      </c>
    </row>
    <row r="27" ht="15">
      <c r="A27" s="78" t="s">
        <v>33</v>
      </c>
    </row>
    <row r="28" ht="15">
      <c r="A28" s="78" t="s">
        <v>25</v>
      </c>
    </row>
    <row r="29" ht="15">
      <c r="A29" s="77"/>
    </row>
    <row r="30" spans="1:4" ht="15">
      <c r="A30" s="132" t="s">
        <v>117</v>
      </c>
      <c r="B30" s="132"/>
      <c r="C30" s="132"/>
      <c r="D30" s="132"/>
    </row>
    <row r="31" ht="15">
      <c r="A31" s="78" t="s">
        <v>1</v>
      </c>
    </row>
    <row r="32" ht="15">
      <c r="A32" s="78" t="s">
        <v>8</v>
      </c>
    </row>
    <row r="33" ht="15">
      <c r="A33" s="78" t="s">
        <v>12</v>
      </c>
    </row>
    <row r="34" ht="15">
      <c r="A34" s="78" t="s">
        <v>17</v>
      </c>
    </row>
    <row r="35" ht="15">
      <c r="A35" s="78" t="s">
        <v>21</v>
      </c>
    </row>
    <row r="36" ht="15">
      <c r="A36" s="78" t="s">
        <v>121</v>
      </c>
    </row>
    <row r="37" ht="15">
      <c r="A37" s="78"/>
    </row>
    <row r="38" spans="1:4" ht="15">
      <c r="A38" s="132" t="s">
        <v>118</v>
      </c>
      <c r="B38" s="132"/>
      <c r="C38" s="132"/>
      <c r="D38" s="132"/>
    </row>
    <row r="39" ht="15">
      <c r="A39" s="79" t="s">
        <v>29</v>
      </c>
    </row>
    <row r="40" ht="15">
      <c r="A40" s="79" t="s">
        <v>83</v>
      </c>
    </row>
    <row r="41" ht="15">
      <c r="A41" s="79" t="s">
        <v>24</v>
      </c>
    </row>
    <row r="42" ht="15">
      <c r="A42" s="79" t="s">
        <v>15</v>
      </c>
    </row>
    <row r="43" ht="15">
      <c r="A43" s="79" t="s">
        <v>47</v>
      </c>
    </row>
  </sheetData>
  <mergeCells count="6">
    <mergeCell ref="A30:D30"/>
    <mergeCell ref="A38:D38"/>
    <mergeCell ref="A1:D1"/>
    <mergeCell ref="A6:D6"/>
    <mergeCell ref="A13:D13"/>
    <mergeCell ref="A23:D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B2"/>
    </sheetView>
  </sheetViews>
  <sheetFormatPr defaultColWidth="9.140625" defaultRowHeight="12.75"/>
  <sheetData>
    <row r="1" spans="1:2" ht="12.75">
      <c r="A1" s="133" t="str">
        <f>'Score Prediction'!A2</f>
        <v>YourNameHere</v>
      </c>
      <c r="B1" s="133"/>
    </row>
    <row r="2" spans="1:2" ht="12.75">
      <c r="A2" s="133"/>
      <c r="B2" s="133"/>
    </row>
    <row r="4" spans="1:3" ht="12.75">
      <c r="A4" s="75">
        <v>40319</v>
      </c>
      <c r="B4" t="s">
        <v>102</v>
      </c>
      <c r="C4" t="s">
        <v>101</v>
      </c>
    </row>
  </sheetData>
  <sheetProtection/>
  <mergeCells count="1">
    <mergeCell ref="A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</dc:creator>
  <cp:keywords/>
  <dc:description/>
  <cp:lastModifiedBy>dae</cp:lastModifiedBy>
  <dcterms:created xsi:type="dcterms:W3CDTF">2010-04-12T17:52:36Z</dcterms:created>
  <dcterms:modified xsi:type="dcterms:W3CDTF">2010-05-26T12:16:44Z</dcterms:modified>
  <cp:category/>
  <cp:version/>
  <cp:contentType/>
  <cp:contentStatus/>
</cp:coreProperties>
</file>